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480" yWindow="195" windowWidth="17610" windowHeight="11700" activeTab="1"/>
  </bookViews>
  <sheets>
    <sheet name="AFA" sheetId="13" r:id="rId1"/>
    <sheet name="Out Years" sheetId="9" r:id="rId2"/>
    <sheet name="2014-2036" sheetId="14" r:id="rId3"/>
  </sheets>
  <definedNames>
    <definedName name="_xlnm.Print_Area" localSheetId="0">Table3[#All]</definedName>
  </definedNames>
  <calcPr calcId="145621"/>
</workbook>
</file>

<file path=xl/calcChain.xml><?xml version="1.0" encoding="utf-8"?>
<calcChain xmlns="http://schemas.openxmlformats.org/spreadsheetml/2006/main">
  <c r="B30" i="13" l="1"/>
  <c r="B31" i="13"/>
  <c r="B32" i="13"/>
  <c r="B28" i="13"/>
  <c r="B48" i="13" s="1"/>
  <c r="B27" i="13"/>
  <c r="B47" i="13" s="1"/>
  <c r="B26" i="13"/>
  <c r="B46" i="13" s="1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132" i="9"/>
  <c r="Y133" i="9"/>
  <c r="Y134" i="9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Y158" i="9"/>
  <c r="Y7" i="9"/>
  <c r="B49" i="13" l="1"/>
  <c r="B51" i="13" s="1"/>
  <c r="AC43" i="9"/>
  <c r="AC52" i="9"/>
  <c r="AC54" i="9"/>
  <c r="AC60" i="9"/>
  <c r="AC62" i="9"/>
  <c r="AC69" i="9"/>
  <c r="AC73" i="9"/>
  <c r="AC76" i="9"/>
  <c r="AC80" i="9"/>
  <c r="AC65" i="9" l="1"/>
  <c r="AC56" i="9"/>
  <c r="AC51" i="9"/>
  <c r="AC46" i="9"/>
  <c r="AC83" i="9"/>
  <c r="AC47" i="9"/>
  <c r="AC38" i="9"/>
  <c r="AC55" i="9"/>
  <c r="Y160" i="9"/>
  <c r="B34" i="13"/>
</calcChain>
</file>

<file path=xl/sharedStrings.xml><?xml version="1.0" encoding="utf-8"?>
<sst xmlns="http://schemas.openxmlformats.org/spreadsheetml/2006/main" count="221" uniqueCount="182">
  <si>
    <t>Row Labels</t>
  </si>
  <si>
    <t>Grand Total</t>
  </si>
  <si>
    <t>TifNameP</t>
  </si>
  <si>
    <t>RptGrp1_Desc</t>
  </si>
  <si>
    <t>Amt</t>
  </si>
  <si>
    <t>35th Halsted</t>
  </si>
  <si>
    <t>Fund Balance</t>
  </si>
  <si>
    <t>Receivables</t>
  </si>
  <si>
    <t>Accruals</t>
  </si>
  <si>
    <t>FY'13 year-end balance</t>
  </si>
  <si>
    <t>41st King</t>
  </si>
  <si>
    <t>49th St Lawrence</t>
  </si>
  <si>
    <t>Surplus TIF Funds</t>
  </si>
  <si>
    <t>60th Western</t>
  </si>
  <si>
    <t>95th Stony Island</t>
  </si>
  <si>
    <t>95th Western</t>
  </si>
  <si>
    <t>126th Torrence</t>
  </si>
  <si>
    <t>Addison Corridor North</t>
  </si>
  <si>
    <t>Bryn Mawr Broadway</t>
  </si>
  <si>
    <t>Englewood Mall</t>
  </si>
  <si>
    <t>Goose Island</t>
  </si>
  <si>
    <t>Reserved for debt service</t>
  </si>
  <si>
    <t>Homan Arthington</t>
  </si>
  <si>
    <t>Irving Cicero</t>
  </si>
  <si>
    <t>Lincoln Belmont Ashland</t>
  </si>
  <si>
    <t>Michigan Cermak</t>
  </si>
  <si>
    <t>Revenue</t>
  </si>
  <si>
    <t>West Woodlawn</t>
  </si>
  <si>
    <t>Madden Wells</t>
  </si>
  <si>
    <t>Kostner Avenue</t>
  </si>
  <si>
    <t>35th Wallace</t>
  </si>
  <si>
    <t>Ewing Avenue</t>
  </si>
  <si>
    <t>Greater SW Ind Corr West</t>
  </si>
  <si>
    <t>Ogden Pulaski</t>
  </si>
  <si>
    <t>Wilson Yard</t>
  </si>
  <si>
    <t>87th Cottage Grove</t>
  </si>
  <si>
    <t>Kennedy Kimball</t>
  </si>
  <si>
    <t>Belmont Central</t>
  </si>
  <si>
    <t>Northwest Ind Corr</t>
  </si>
  <si>
    <t>83rd Stewart</t>
  </si>
  <si>
    <t>63rd Pulaski</t>
  </si>
  <si>
    <t>Calumet Cermak</t>
  </si>
  <si>
    <t>Harrison Central</t>
  </si>
  <si>
    <t>Montclare</t>
  </si>
  <si>
    <t>Englewood Neighborhood</t>
  </si>
  <si>
    <t>Lake Calumet</t>
  </si>
  <si>
    <t>Avondale</t>
  </si>
  <si>
    <t>Current Obligations</t>
  </si>
  <si>
    <t>Proposed Projects</t>
  </si>
  <si>
    <t>TIF Task Force - On Hold</t>
  </si>
  <si>
    <t>Near North</t>
  </si>
  <si>
    <t>Near South</t>
  </si>
  <si>
    <t>North Branch North</t>
  </si>
  <si>
    <t>North Branch South</t>
  </si>
  <si>
    <t>North Cicero</t>
  </si>
  <si>
    <t>Read Dunning</t>
  </si>
  <si>
    <t>River South</t>
  </si>
  <si>
    <t>Roosevelt Cicero</t>
  </si>
  <si>
    <t>Roosevelt Canal</t>
  </si>
  <si>
    <t>Roosevelt Homan</t>
  </si>
  <si>
    <t>Sanitary &amp; Ship Canal</t>
  </si>
  <si>
    <t>Stockyards Annex</t>
  </si>
  <si>
    <t>Stockyards SEQ</t>
  </si>
  <si>
    <t>Western Ogden</t>
  </si>
  <si>
    <t>West Pullman</t>
  </si>
  <si>
    <t>Kinzie Ind Corr</t>
  </si>
  <si>
    <t>Pilsen Ind Corr</t>
  </si>
  <si>
    <t>Stony Island Burnside</t>
  </si>
  <si>
    <t>43rd Cottage Grove</t>
  </si>
  <si>
    <t>79th Street Corridor</t>
  </si>
  <si>
    <t>Jefferson Park</t>
  </si>
  <si>
    <t>Portage Park</t>
  </si>
  <si>
    <t>71st Stony Island</t>
  </si>
  <si>
    <t>Bronzeville</t>
  </si>
  <si>
    <t>Roosevelt Racine</t>
  </si>
  <si>
    <t>Canal Congress</t>
  </si>
  <si>
    <t>Woodlawn</t>
  </si>
  <si>
    <t>Greater SW Ind Corr East</t>
  </si>
  <si>
    <t>Archer Courts</t>
  </si>
  <si>
    <t>Roosevelt Union</t>
  </si>
  <si>
    <t>Pulaski Corridor</t>
  </si>
  <si>
    <t>Clark Montrose</t>
  </si>
  <si>
    <t>Galewood Armitage</t>
  </si>
  <si>
    <t>24th Michigan</t>
  </si>
  <si>
    <t>111th Kedzie</t>
  </si>
  <si>
    <t>Clark Ridge</t>
  </si>
  <si>
    <t>Madison Austin</t>
  </si>
  <si>
    <t>Devon Western</t>
  </si>
  <si>
    <t>Lincoln Av</t>
  </si>
  <si>
    <t>South Works Industrial</t>
  </si>
  <si>
    <t>Belmont Cicero</t>
  </si>
  <si>
    <t>West Irving Park</t>
  </si>
  <si>
    <t>Western Av North</t>
  </si>
  <si>
    <t>Western Av South</t>
  </si>
  <si>
    <t>Central West</t>
  </si>
  <si>
    <t>Fullerton Milwaukee</t>
  </si>
  <si>
    <t>Lawrence Kedzie</t>
  </si>
  <si>
    <t>Midway Ind Corr</t>
  </si>
  <si>
    <t>Peterson Cicero</t>
  </si>
  <si>
    <t>Peterson Pulaski</t>
  </si>
  <si>
    <t>South Chicago</t>
  </si>
  <si>
    <t>Chicago Kingsbury</t>
  </si>
  <si>
    <t>Midwest</t>
  </si>
  <si>
    <t>Cicero Archer</t>
  </si>
  <si>
    <t>51st Archer</t>
  </si>
  <si>
    <t>Archer Central</t>
  </si>
  <si>
    <t>Ohio Wabash</t>
  </si>
  <si>
    <t>Jefferson Roosevelt</t>
  </si>
  <si>
    <t>River West</t>
  </si>
  <si>
    <t>53rd Street</t>
  </si>
  <si>
    <t>Division Homan</t>
  </si>
  <si>
    <t>Humboldt Park</t>
  </si>
  <si>
    <t>Lawrence Broadway</t>
  </si>
  <si>
    <t>105th Vincennes</t>
  </si>
  <si>
    <t>79th Southwest Hwy</t>
  </si>
  <si>
    <t>Roseland Michigan</t>
  </si>
  <si>
    <t>119th Halsted</t>
  </si>
  <si>
    <t>Chicago Central Park</t>
  </si>
  <si>
    <t>Lawrence Pulaski</t>
  </si>
  <si>
    <t>47th Ashland</t>
  </si>
  <si>
    <t>47th King</t>
  </si>
  <si>
    <t>Lakefront</t>
  </si>
  <si>
    <t>45th Western</t>
  </si>
  <si>
    <t>47th Halsted</t>
  </si>
  <si>
    <t>Drexel Boulevard</t>
  </si>
  <si>
    <t>Avalon Park South Shore</t>
  </si>
  <si>
    <t>67th Cicero</t>
  </si>
  <si>
    <t>119th I57</t>
  </si>
  <si>
    <t>Commercial Avenue</t>
  </si>
  <si>
    <t>Diversey Narragansett</t>
  </si>
  <si>
    <t>Edgewater Ashland</t>
  </si>
  <si>
    <t>35th State</t>
  </si>
  <si>
    <t>Devon Sheridan</t>
  </si>
  <si>
    <t>Pratt Ridge</t>
  </si>
  <si>
    <t>47th State</t>
  </si>
  <si>
    <t>69th Ashland</t>
  </si>
  <si>
    <t>Ravenswood Corridor</t>
  </si>
  <si>
    <t>79th Cicero</t>
  </si>
  <si>
    <t>26th King</t>
  </si>
  <si>
    <t>Western Rock Island</t>
  </si>
  <si>
    <t>63rd Ashland</t>
  </si>
  <si>
    <t>73rd University</t>
  </si>
  <si>
    <t>Touhy Western</t>
  </si>
  <si>
    <t>LaSalle Central</t>
  </si>
  <si>
    <t>Harlem Industrial</t>
  </si>
  <si>
    <t>Stevenson Brighton</t>
  </si>
  <si>
    <t>Addison South</t>
  </si>
  <si>
    <t>Armitage Pulaski</t>
  </si>
  <si>
    <t>Little Village</t>
  </si>
  <si>
    <t>Elston Armstrong</t>
  </si>
  <si>
    <t>Pershing King</t>
  </si>
  <si>
    <t>79th Vincennes</t>
  </si>
  <si>
    <t>Austin Commercial</t>
  </si>
  <si>
    <t>Hollywood Sheridan</t>
  </si>
  <si>
    <t>Weed Freemont</t>
  </si>
  <si>
    <t>134th Avenue K</t>
  </si>
  <si>
    <t>Archer Western</t>
  </si>
  <si>
    <t>Little Village East</t>
  </si>
  <si>
    <t>Irving Park Elston</t>
  </si>
  <si>
    <t>North Pullman</t>
  </si>
  <si>
    <t>Calumet River</t>
  </si>
  <si>
    <t>Chicago Lakeside Ph 1</t>
  </si>
  <si>
    <t>Randolph Wells</t>
  </si>
  <si>
    <t>Montrose Clarendon</t>
  </si>
  <si>
    <t>67th Wentworth</t>
  </si>
  <si>
    <t>Adjustments to prior encumbrances</t>
  </si>
  <si>
    <t>TIF Task Force - Preliminary Agenda</t>
  </si>
  <si>
    <t>TIF Task Force - Held After First Look</t>
  </si>
  <si>
    <t>Transfers Between TIF Districts</t>
  </si>
  <si>
    <t>Proposed Transfers</t>
  </si>
  <si>
    <t>Sum of Amt</t>
  </si>
  <si>
    <t>Total</t>
  </si>
  <si>
    <t>Column Labels</t>
  </si>
  <si>
    <t>Current Year</t>
  </si>
  <si>
    <t>Carryover Needed</t>
  </si>
  <si>
    <t>(All)</t>
  </si>
  <si>
    <t>Stockyards Ind. Comm.</t>
  </si>
  <si>
    <t>89th State</t>
  </si>
  <si>
    <t>Encumbrances/open budgets</t>
  </si>
  <si>
    <t>Item</t>
  </si>
  <si>
    <t>Carryover needed for future cash flow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</si>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</sst>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pivotButton="1" applyFont="1"/>
    <xf numFmtId="38" fontId="3" fillId="0" borderId="0" xfId="0" applyNumberFormat="1" applyFont="1"/>
    <xf numFmtId="6" fontId="3" fillId="0" borderId="0" xfId="0" applyNumberFormat="1" applyFont="1"/>
    <xf numFmtId="0" fontId="2" fillId="0" borderId="0" xfId="0" applyFont="1" applyAlignment="1">
      <alignment horizontal="left"/>
    </xf>
    <xf numFmtId="6" fontId="0" fillId="0" borderId="0" xfId="0" applyNumberFormat="1"/>
    <xf numFmtId="6" fontId="4" fillId="0" borderId="0" xfId="0" applyNumberFormat="1" applyFont="1"/>
    <xf numFmtId="0" fontId="2" fillId="0" borderId="0" xfId="0" applyFont="1" applyFill="1"/>
    <xf numFmtId="6" fontId="2" fillId="0" borderId="0" xfId="0" applyNumberFormat="1" applyFont="1" applyFill="1"/>
    <xf numFmtId="0" fontId="1" fillId="0" borderId="0" xfId="0" applyFont="1" applyFill="1"/>
    <xf numFmtId="6" fontId="1" fillId="0" borderId="0" xfId="0" applyNumberFormat="1" applyFont="1" applyFill="1"/>
    <xf numFmtId="0" fontId="5" fillId="0" borderId="0" xfId="0" applyFont="1" applyFill="1"/>
    <xf numFmtId="6" fontId="5" fillId="0" borderId="0" xfId="0" applyNumberFormat="1" applyFont="1" applyFill="1"/>
    <xf numFmtId="0" fontId="3" fillId="0" borderId="1" xfId="0" applyFont="1" applyBorder="1" applyAlignment="1">
      <alignment horizontal="left"/>
    </xf>
    <xf numFmtId="6" fontId="3" fillId="0" borderId="1" xfId="0" applyNumberFormat="1" applyFont="1" applyBorder="1"/>
    <xf numFmtId="0" fontId="3" fillId="0" borderId="1" xfId="0" pivotButton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38" fontId="3" fillId="0" borderId="1" xfId="0" applyNumberFormat="1" applyFont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25:B34" totalsRowCount="1" headerRowDxfId="11" dataDxfId="10">
  <autoFilter ref="A25:B33"/>
  <tableColumns count="2">
    <tableColumn id="1" name="Item" totalsRowLabel="Total" dataDxfId="9" totalsRowDxfId="8"/>
    <tableColumn id="2" name="Amt" totalsRowFunction="sum" dataDxfId="7" totalsRow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e35" displayName="Table35" ref="A45:B51" totalsRowCount="1" headerRowDxfId="5" dataDxfId="4">
  <autoFilter ref="A45:B50"/>
  <tableColumns count="2">
    <tableColumn id="1" name="Item" totalsRowLabel="Total" dataDxfId="3" totalsRowDxfId="2"/>
    <tableColumn id="2" name="Amt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3"/>
  <sheetViews>
    <sheetView topLeftCell="P1" zoomScale="130" zoomScaleNormal="130" workbookViewId="0">
      <selection activeCell="A3" sqref="A3:Z20"/>
    </sheetView>
  </sheetViews>
  <sheetFormatPr defaultRowHeight="11.25" x14ac:dyDescent="0.2"/>
  <cols>
    <col min="1" max="1" width="29.85546875" style="1" bestFit="1" customWidth="1"/>
    <col min="2" max="2" width="17.42578125" style="1" customWidth="1"/>
    <col min="3" max="3" width="11.28515625" style="1" bestFit="1" customWidth="1"/>
    <col min="4" max="4" width="11.28515625" style="1" customWidth="1"/>
    <col min="5" max="11" width="11.28515625" style="1" bestFit="1" customWidth="1"/>
    <col min="12" max="15" width="10.85546875" style="1" bestFit="1" customWidth="1"/>
    <col min="16" max="18" width="10.42578125" style="1" bestFit="1" customWidth="1"/>
    <col min="19" max="19" width="10.85546875" style="1" bestFit="1" customWidth="1"/>
    <col min="20" max="25" width="10.42578125" style="1" bestFit="1" customWidth="1"/>
    <col min="26" max="26" width="12.5703125" style="1" bestFit="1" customWidth="1"/>
    <col min="27" max="16384" width="9.140625" style="1"/>
  </cols>
  <sheetData>
    <row r="1" spans="1:26" x14ac:dyDescent="0.2">
      <c r="A1" s="2" t="s">
        <v>2</v>
      </c>
      <c r="B1" s="1" t="s">
        <v>175</v>
      </c>
    </row>
    <row r="3" spans="1:26" x14ac:dyDescent="0.2">
      <c r="A3" s="16" t="s">
        <v>170</v>
      </c>
      <c r="B3" s="16" t="s">
        <v>172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x14ac:dyDescent="0.2">
      <c r="A4" s="16" t="s">
        <v>0</v>
      </c>
      <c r="B4" s="17">
        <v>0</v>
      </c>
      <c r="C4" s="17">
        <v>2014</v>
      </c>
      <c r="D4" s="17">
        <v>2015</v>
      </c>
      <c r="E4" s="17">
        <v>2016</v>
      </c>
      <c r="F4" s="17">
        <v>2017</v>
      </c>
      <c r="G4" s="17">
        <v>2018</v>
      </c>
      <c r="H4" s="17">
        <v>2019</v>
      </c>
      <c r="I4" s="17">
        <v>2020</v>
      </c>
      <c r="J4" s="17">
        <v>2021</v>
      </c>
      <c r="K4" s="17">
        <v>2022</v>
      </c>
      <c r="L4" s="17">
        <v>2023</v>
      </c>
      <c r="M4" s="17">
        <v>2024</v>
      </c>
      <c r="N4" s="17">
        <v>2025</v>
      </c>
      <c r="O4" s="17">
        <v>2026</v>
      </c>
      <c r="P4" s="17">
        <v>2027</v>
      </c>
      <c r="Q4" s="17">
        <v>2028</v>
      </c>
      <c r="R4" s="17">
        <v>2029</v>
      </c>
      <c r="S4" s="17">
        <v>2030</v>
      </c>
      <c r="T4" s="17">
        <v>2031</v>
      </c>
      <c r="U4" s="17">
        <v>2032</v>
      </c>
      <c r="V4" s="17">
        <v>2033</v>
      </c>
      <c r="W4" s="17">
        <v>2034</v>
      </c>
      <c r="X4" s="17">
        <v>2035</v>
      </c>
      <c r="Y4" s="17">
        <v>2036</v>
      </c>
      <c r="Z4" s="17" t="s">
        <v>1</v>
      </c>
    </row>
    <row r="5" spans="1:26" x14ac:dyDescent="0.2">
      <c r="A5" s="14" t="s">
        <v>6</v>
      </c>
      <c r="B5" s="15">
        <v>1514545434</v>
      </c>
      <c r="C5" s="15">
        <v>772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>
        <v>1514546206</v>
      </c>
    </row>
    <row r="6" spans="1:26" x14ac:dyDescent="0.2">
      <c r="A6" s="18" t="s">
        <v>9</v>
      </c>
      <c r="B6" s="15">
        <v>1692416725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>
        <v>1692416725</v>
      </c>
    </row>
    <row r="7" spans="1:26" x14ac:dyDescent="0.2">
      <c r="A7" s="18" t="s">
        <v>8</v>
      </c>
      <c r="B7" s="15">
        <v>324374736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>
        <v>324374736</v>
      </c>
    </row>
    <row r="8" spans="1:26" hidden="1" x14ac:dyDescent="0.2">
      <c r="A8" s="18" t="s">
        <v>165</v>
      </c>
      <c r="B8" s="15"/>
      <c r="C8" s="15">
        <v>772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>
        <v>772</v>
      </c>
    </row>
    <row r="9" spans="1:26" x14ac:dyDescent="0.2">
      <c r="A9" s="18" t="s">
        <v>7</v>
      </c>
      <c r="B9" s="15">
        <v>-375789435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>
        <v>-375789435</v>
      </c>
    </row>
    <row r="10" spans="1:26" x14ac:dyDescent="0.2">
      <c r="A10" s="18" t="s">
        <v>21</v>
      </c>
      <c r="B10" s="15">
        <v>-81873052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>
        <v>-81873052</v>
      </c>
    </row>
    <row r="11" spans="1:26" x14ac:dyDescent="0.2">
      <c r="A11" s="18" t="s">
        <v>12</v>
      </c>
      <c r="B11" s="15">
        <v>-44583540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>
        <v>-44583540</v>
      </c>
    </row>
    <row r="12" spans="1:26" x14ac:dyDescent="0.2">
      <c r="A12" s="14" t="s">
        <v>26</v>
      </c>
      <c r="B12" s="15"/>
      <c r="C12" s="15">
        <v>64445172</v>
      </c>
      <c r="D12" s="15">
        <v>153542268</v>
      </c>
      <c r="E12" s="15">
        <v>311456836</v>
      </c>
      <c r="F12" s="15">
        <v>293873594</v>
      </c>
      <c r="G12" s="15">
        <v>294672282</v>
      </c>
      <c r="H12" s="15">
        <v>299775448</v>
      </c>
      <c r="I12" s="15">
        <v>357381010</v>
      </c>
      <c r="J12" s="15">
        <v>338091482</v>
      </c>
      <c r="K12" s="15">
        <v>293391588</v>
      </c>
      <c r="L12" s="15">
        <v>193956688</v>
      </c>
      <c r="M12" s="15">
        <v>297398196</v>
      </c>
      <c r="N12" s="15">
        <v>161906106</v>
      </c>
      <c r="O12" s="15">
        <v>123915142</v>
      </c>
      <c r="P12" s="15">
        <v>64708932</v>
      </c>
      <c r="Q12" s="15">
        <v>65671560</v>
      </c>
      <c r="R12" s="15">
        <v>62474568</v>
      </c>
      <c r="S12" s="15">
        <v>116341000</v>
      </c>
      <c r="T12" s="15">
        <v>33349000</v>
      </c>
      <c r="U12" s="15">
        <v>22724000</v>
      </c>
      <c r="V12" s="15">
        <v>23144000</v>
      </c>
      <c r="W12" s="15">
        <v>30738000</v>
      </c>
      <c r="X12" s="15">
        <v>15281000</v>
      </c>
      <c r="Y12" s="15">
        <v>38472000</v>
      </c>
      <c r="Z12" s="15">
        <v>3656709872</v>
      </c>
    </row>
    <row r="13" spans="1:26" x14ac:dyDescent="0.2">
      <c r="A13" s="14" t="s">
        <v>168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2950271</v>
      </c>
      <c r="L13" s="15">
        <v>-2640308</v>
      </c>
      <c r="M13" s="15">
        <v>0</v>
      </c>
      <c r="N13" s="15">
        <v>0</v>
      </c>
      <c r="O13" s="15">
        <v>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>
        <v>309963</v>
      </c>
    </row>
    <row r="14" spans="1:26" x14ac:dyDescent="0.2">
      <c r="A14" s="14" t="s">
        <v>47</v>
      </c>
      <c r="B14" s="15">
        <v>-594494468</v>
      </c>
      <c r="C14" s="15">
        <v>-611243652</v>
      </c>
      <c r="D14" s="15">
        <v>-283416579</v>
      </c>
      <c r="E14" s="15">
        <v>-258638376</v>
      </c>
      <c r="F14" s="15">
        <v>-170597588</v>
      </c>
      <c r="G14" s="15">
        <v>-158272722</v>
      </c>
      <c r="H14" s="15">
        <v>-141620202</v>
      </c>
      <c r="I14" s="15">
        <v>-129702420</v>
      </c>
      <c r="J14" s="15">
        <v>-117746175</v>
      </c>
      <c r="K14" s="15">
        <v>-100299557</v>
      </c>
      <c r="L14" s="15">
        <v>-70346266</v>
      </c>
      <c r="M14" s="15">
        <v>-63778048</v>
      </c>
      <c r="N14" s="15">
        <v>-43830925</v>
      </c>
      <c r="O14" s="15">
        <v>-35773849</v>
      </c>
      <c r="P14" s="15">
        <v>-18699266</v>
      </c>
      <c r="Q14" s="15">
        <v>-21401767</v>
      </c>
      <c r="R14" s="15">
        <v>-17484592</v>
      </c>
      <c r="S14" s="15">
        <v>-24526410</v>
      </c>
      <c r="T14" s="15">
        <v>-10820240</v>
      </c>
      <c r="U14" s="15">
        <v>-13093310</v>
      </c>
      <c r="V14" s="15">
        <v>-16122600</v>
      </c>
      <c r="W14" s="15">
        <v>-19250500</v>
      </c>
      <c r="X14" s="15">
        <v>-10851100</v>
      </c>
      <c r="Y14" s="15">
        <v>-32507400</v>
      </c>
      <c r="Z14" s="15">
        <v>-2964518012</v>
      </c>
    </row>
    <row r="15" spans="1:26" x14ac:dyDescent="0.2">
      <c r="A15" s="14" t="s">
        <v>166</v>
      </c>
      <c r="B15" s="15"/>
      <c r="C15" s="15">
        <v>-10553374</v>
      </c>
      <c r="D15" s="15">
        <v>-9228972</v>
      </c>
      <c r="E15" s="15">
        <v>-3642927</v>
      </c>
      <c r="F15" s="15">
        <v>-200000</v>
      </c>
      <c r="G15" s="15">
        <v>-200000</v>
      </c>
      <c r="H15" s="15">
        <v>-200000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>
        <v>-24025273</v>
      </c>
    </row>
    <row r="16" spans="1:26" x14ac:dyDescent="0.2">
      <c r="A16" s="14" t="s">
        <v>167</v>
      </c>
      <c r="B16" s="15"/>
      <c r="C16" s="15">
        <v>-1867375</v>
      </c>
      <c r="D16" s="15">
        <v>-2700000</v>
      </c>
      <c r="E16" s="15">
        <v>-2400000</v>
      </c>
      <c r="F16" s="15">
        <v>-1700000</v>
      </c>
      <c r="G16" s="15">
        <v>-1700000</v>
      </c>
      <c r="H16" s="15">
        <v>-1700000</v>
      </c>
      <c r="I16" s="15">
        <v>-100000</v>
      </c>
      <c r="J16" s="15">
        <v>-4200000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>
        <v>-16367375</v>
      </c>
    </row>
    <row r="17" spans="1:26" x14ac:dyDescent="0.2">
      <c r="A17" s="14" t="s">
        <v>49</v>
      </c>
      <c r="B17" s="15"/>
      <c r="C17" s="15">
        <v>-12978039</v>
      </c>
      <c r="D17" s="15">
        <v>-1762453</v>
      </c>
      <c r="E17" s="15">
        <v>-1765170</v>
      </c>
      <c r="F17" s="15">
        <v>-1766810</v>
      </c>
      <c r="G17" s="15">
        <v>-1771923</v>
      </c>
      <c r="H17" s="15">
        <v>-5352219</v>
      </c>
      <c r="I17" s="15">
        <v>-494375</v>
      </c>
      <c r="J17" s="15">
        <v>-496500</v>
      </c>
      <c r="K17" s="15">
        <v>-496150</v>
      </c>
      <c r="L17" s="15">
        <v>-494400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>
        <v>-27378039</v>
      </c>
    </row>
    <row r="18" spans="1:26" x14ac:dyDescent="0.2">
      <c r="A18" s="14" t="s">
        <v>48</v>
      </c>
      <c r="B18" s="15"/>
      <c r="C18" s="15">
        <v>-47958190</v>
      </c>
      <c r="D18" s="15">
        <v>-76728666</v>
      </c>
      <c r="E18" s="15">
        <v>-25987072</v>
      </c>
      <c r="F18" s="15">
        <v>-21500000</v>
      </c>
      <c r="G18" s="15">
        <v>-36398206</v>
      </c>
      <c r="H18" s="15">
        <v>-32000000</v>
      </c>
      <c r="I18" s="15">
        <v>-35000000</v>
      </c>
      <c r="J18" s="15">
        <v>-5000000</v>
      </c>
      <c r="K18" s="15">
        <v>-1000000</v>
      </c>
      <c r="L18" s="15">
        <v>-1000000</v>
      </c>
      <c r="M18" s="15">
        <v>-1000000</v>
      </c>
      <c r="N18" s="15">
        <v>-1000000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>
        <v>-284572134</v>
      </c>
    </row>
    <row r="19" spans="1:26" x14ac:dyDescent="0.2">
      <c r="A19" s="14" t="s">
        <v>169</v>
      </c>
      <c r="B19" s="15"/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1000000</v>
      </c>
      <c r="I19" s="15">
        <v>0</v>
      </c>
      <c r="J19" s="15"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>
        <v>1000000</v>
      </c>
    </row>
    <row r="20" spans="1:26" x14ac:dyDescent="0.2">
      <c r="A20" s="14" t="s">
        <v>1</v>
      </c>
      <c r="B20" s="15">
        <v>920050966</v>
      </c>
      <c r="C20" s="15">
        <v>-620154686</v>
      </c>
      <c r="D20" s="15">
        <v>-220294402</v>
      </c>
      <c r="E20" s="15">
        <v>19023291</v>
      </c>
      <c r="F20" s="15">
        <v>98109196</v>
      </c>
      <c r="G20" s="15">
        <v>96329431</v>
      </c>
      <c r="H20" s="15">
        <v>119903027</v>
      </c>
      <c r="I20" s="15">
        <v>192084215</v>
      </c>
      <c r="J20" s="15">
        <v>210648807</v>
      </c>
      <c r="K20" s="15">
        <v>194546152</v>
      </c>
      <c r="L20" s="15">
        <v>119475714</v>
      </c>
      <c r="M20" s="15">
        <v>232620148</v>
      </c>
      <c r="N20" s="15">
        <v>117075181</v>
      </c>
      <c r="O20" s="15">
        <v>88141293</v>
      </c>
      <c r="P20" s="15">
        <v>46009666</v>
      </c>
      <c r="Q20" s="15">
        <v>44269793</v>
      </c>
      <c r="R20" s="15">
        <v>44989976</v>
      </c>
      <c r="S20" s="15">
        <v>91814590</v>
      </c>
      <c r="T20" s="15">
        <v>22528760</v>
      </c>
      <c r="U20" s="15">
        <v>9630690</v>
      </c>
      <c r="V20" s="15">
        <v>7021400</v>
      </c>
      <c r="W20" s="15">
        <v>11487500</v>
      </c>
      <c r="X20" s="15">
        <v>4429900</v>
      </c>
      <c r="Y20" s="15">
        <v>5964600</v>
      </c>
      <c r="Z20" s="15">
        <v>1855705208</v>
      </c>
    </row>
    <row r="21" spans="1:26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5" x14ac:dyDescent="0.25">
      <c r="A25" s="8" t="s">
        <v>179</v>
      </c>
      <c r="B25" s="9" t="s">
        <v>4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5" x14ac:dyDescent="0.25">
      <c r="A26" s="8" t="s">
        <v>21</v>
      </c>
      <c r="B26" s="9">
        <f>B10</f>
        <v>-81873052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5" x14ac:dyDescent="0.25">
      <c r="A27" s="8" t="s">
        <v>178</v>
      </c>
      <c r="B27" s="9">
        <f>B14</f>
        <v>-594494468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5" x14ac:dyDescent="0.25">
      <c r="A28" s="8" t="s">
        <v>47</v>
      </c>
      <c r="B28" s="9">
        <f>C14</f>
        <v>-611243652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5" x14ac:dyDescent="0.25">
      <c r="A29" s="8" t="s">
        <v>48</v>
      </c>
      <c r="B29" s="9">
        <v>0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5" x14ac:dyDescent="0.25">
      <c r="A30" s="5" t="s">
        <v>166</v>
      </c>
      <c r="B30" s="9">
        <f>C15</f>
        <v>-10553374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5" x14ac:dyDescent="0.25">
      <c r="A31" s="5" t="s">
        <v>167</v>
      </c>
      <c r="B31" s="9">
        <f>C16</f>
        <v>-1867375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5" x14ac:dyDescent="0.25">
      <c r="A32" s="5" t="s">
        <v>49</v>
      </c>
      <c r="B32" s="9">
        <f>C17</f>
        <v>-12978039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5" x14ac:dyDescent="0.25">
      <c r="A33" s="8" t="s">
        <v>180</v>
      </c>
      <c r="B33" s="9">
        <v>-355215325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5" x14ac:dyDescent="0.25">
      <c r="A34" s="10" t="s">
        <v>171</v>
      </c>
      <c r="B34" s="11">
        <f>SUBTOTAL(109,Table3[Amt])</f>
        <v>-1668225285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5" x14ac:dyDescent="0.25">
      <c r="A36"/>
      <c r="B36" s="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ht="15" x14ac:dyDescent="0.25">
      <c r="A37"/>
      <c r="B37" s="6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ht="15" x14ac:dyDescent="0.25">
      <c r="A38"/>
      <c r="B38" s="6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ht="15" x14ac:dyDescent="0.25">
      <c r="A41"/>
      <c r="B41" s="6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ht="15" x14ac:dyDescent="0.25">
      <c r="A45" s="8" t="s">
        <v>179</v>
      </c>
      <c r="B45" s="9" t="s">
        <v>4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ht="15" x14ac:dyDescent="0.25">
      <c r="A46" s="8" t="s">
        <v>21</v>
      </c>
      <c r="B46" s="9">
        <f>B26</f>
        <v>-81873052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ht="15" x14ac:dyDescent="0.25">
      <c r="A47" s="8" t="s">
        <v>178</v>
      </c>
      <c r="B47" s="9">
        <f>B27</f>
        <v>-594494468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ht="15" x14ac:dyDescent="0.25">
      <c r="A48" s="8" t="s">
        <v>47</v>
      </c>
      <c r="B48" s="9">
        <f>B28</f>
        <v>-611243652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5" x14ac:dyDescent="0.25">
      <c r="A49" s="8" t="s">
        <v>48</v>
      </c>
      <c r="B49" s="9">
        <f>B30+B31+B32</f>
        <v>-25398788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ht="15" x14ac:dyDescent="0.25">
      <c r="A50" s="8" t="s">
        <v>180</v>
      </c>
      <c r="B50" s="9">
        <v>-355215325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ht="15" x14ac:dyDescent="0.25">
      <c r="A51" s="12" t="s">
        <v>171</v>
      </c>
      <c r="B51" s="13">
        <f>SUBTOTAL(109,Table35[Amt])</f>
        <v>-1668225285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:26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26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:26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26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ht="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ht="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ht="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ht="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ht="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ht="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ht="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ht="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ht="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ht="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ht="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ht="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ht="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ht="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ht="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ht="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ht="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ht="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ht="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ht="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ht="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ht="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ht="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ht="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ht="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ht="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ht="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ht="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ht="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ht="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ht="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ht="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ht="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ht="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ht="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ht="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ht="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ht="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ht="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ht="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ht="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ht="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ht="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ht="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ht="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ht="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ht="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ht="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ht="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 ht="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 ht="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ht="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 ht="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ht="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ht="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ht="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ht="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 ht="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 ht="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 ht="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 ht="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 ht="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1:26" ht="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ht="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1:26" ht="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 ht="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1:26" ht="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1:26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 ht="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1:26" ht="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1:26" ht="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 ht="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1:26" ht="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1:26" ht="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 ht="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1:26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1:26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1:26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6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6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1:26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1:26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1:26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1:26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1:26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1:26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1:26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1:26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1:26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1:26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1:26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1:26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1:26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1:26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1:26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1:26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1:26" ht="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1:26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1:26" ht="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1:26" ht="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ht="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1:26" ht="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1:26" ht="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 ht="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ht="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1:26" ht="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 ht="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1:26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1:26" ht="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ht="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1:26" ht="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1:26" ht="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 ht="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</row>
    <row r="538" spans="1:26" ht="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</row>
    <row r="539" spans="1:26" ht="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 ht="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1:26" ht="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</row>
    <row r="542" spans="1:26" ht="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</row>
    <row r="544" spans="1:26" ht="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</row>
    <row r="545" spans="1:26" ht="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 ht="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</row>
    <row r="547" spans="1:26" ht="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</row>
    <row r="548" spans="1:26" ht="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 ht="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</row>
    <row r="550" spans="1:26" ht="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</row>
    <row r="551" spans="1:26" ht="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1:26" ht="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</row>
    <row r="554" spans="1:26" ht="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 ht="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</row>
    <row r="556" spans="1:26" ht="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</row>
    <row r="557" spans="1:26" ht="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 ht="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</row>
    <row r="559" spans="1:26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</row>
    <row r="560" spans="1:26" ht="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 ht="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</row>
    <row r="562" spans="1:26" ht="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</row>
    <row r="563" spans="1:26" ht="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 ht="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</row>
    <row r="565" spans="1:26" ht="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</row>
    <row r="566" spans="1:26" ht="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 ht="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</row>
    <row r="568" spans="1:26" ht="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</row>
    <row r="569" spans="1:26" ht="1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 ht="1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</row>
    <row r="571" spans="1:26" ht="1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</row>
    <row r="572" spans="1:26" ht="1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 ht="1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</row>
    <row r="574" spans="1:26" ht="1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1:26" ht="1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 ht="1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1:26" ht="1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1:26" ht="1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 ht="1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ht="1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ht="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 ht="1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1:26" ht="1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1:26" ht="1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 ht="1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1:26" ht="1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1:26" ht="1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 ht="1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1:26" ht="1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1:26" ht="1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 ht="1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1:26" ht="1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ht="1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ht="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1:26" ht="1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ht="1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ht="1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1:26" ht="1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1:26" ht="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 ht="1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1:26" ht="1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1:26" ht="1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 ht="1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1:26" ht="1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1:26" ht="1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 ht="1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1:26" ht="1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1:26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 ht="1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1:26" ht="1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1:26" ht="1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 ht="1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ht="15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ht="15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ht="15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1:26" ht="15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ht="15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 ht="15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1:26" ht="15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1:26" ht="15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 ht="15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ht="15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1:26" ht="15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 ht="15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1:26" ht="15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1:26" ht="15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 ht="15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1:26" ht="15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1:26" ht="15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ht="15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ht="15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ht="15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 ht="15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1:26" ht="15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1:26" ht="15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ht="15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ht="15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1:26" ht="15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 ht="15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1:26" ht="15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ht="15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 ht="15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1:26" ht="15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1:26" ht="15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 ht="15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1:26" ht="15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ht="15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 ht="15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1:26" ht="15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1:26" ht="15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 ht="15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ht="15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1:26" ht="15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 ht="15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1:26" ht="15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ht="15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 ht="15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1:26" ht="15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1:26" ht="15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 ht="15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1:26" ht="15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1:26" ht="1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 ht="15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1:26" ht="15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ht="15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ht="15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ht="15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1:26" ht="15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 ht="15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1:26" ht="15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1:26" ht="15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ht="15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ht="15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ht="15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ht="15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1:26" ht="15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1:26" ht="15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 ht="15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1:26" ht="15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1:26" ht="15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 ht="15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ht="1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ht="15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ht="15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1:26" ht="15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1:26" ht="15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ht="15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1:26" ht="15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1:26" ht="15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5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ht="15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1:26" ht="15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5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1:26" ht="15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1:26" ht="15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1:26" ht="15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1:26" ht="15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5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1:26" ht="15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1:26" ht="15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5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1:26" ht="15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ht="15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5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1:26" ht="15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1:26" ht="15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5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1:26" ht="1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1:26" ht="15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5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1:26" ht="15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1:26" ht="15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5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1:26" ht="1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1:26" ht="1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5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26" ht="15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1:26" ht="15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5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5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1:26" ht="15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5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5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1:26" ht="15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5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1:26" ht="15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5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5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1:26" ht="15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5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1:26" ht="15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5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5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1:26" ht="1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1:26" ht="1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1:26" ht="1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1:26" ht="1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1:26" ht="1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5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1:26" ht="15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5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5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1:26" ht="15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5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5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1:26" ht="15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5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5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1:26" ht="15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5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1:26" ht="15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5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5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1:26" ht="15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5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1:26" ht="15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5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5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1:26" ht="15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5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5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1:26" ht="15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5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5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1:26" ht="1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5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5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1:26" ht="15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5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5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1:26" ht="15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5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5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ht="15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5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5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1:26" ht="1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5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5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1:26" ht="15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5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5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1:26" ht="15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5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5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1:26" ht="15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5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1:26" ht="15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5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5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ht="15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5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5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1:26" ht="15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5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ht="15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5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5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1:26" ht="15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5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1:26" ht="1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5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1:26" ht="15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5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ht="15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1:26" ht="1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1:26" ht="1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1:26" ht="1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1:26" ht="1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1:26" ht="1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1:26" ht="1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1:26" ht="1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1:26" ht="1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26" ht="1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1:26" ht="1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1:26" ht="1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1:26" ht="1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1:26" ht="1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 ht="1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1:26" ht="1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ht="1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ht="1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 ht="1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1:26" ht="1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 ht="1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1:26" ht="1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 ht="1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1:26" ht="1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ht="1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1:26" ht="1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 ht="1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1:26" ht="1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 ht="1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1:26" ht="1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 ht="1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ht="1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 ht="1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1:26" ht="1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1:26" ht="1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ht="1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ht="1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1:26" ht="1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ht="1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ht="1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1:26" ht="1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 ht="1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1:26" ht="1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1:26" ht="1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 ht="1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1:26" ht="1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1:26" ht="15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 ht="1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1:26" ht="15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ht="15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 ht="15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1:26" ht="15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1:26" ht="15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 ht="15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1:26" ht="1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1:26" ht="15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 ht="15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1:26" ht="1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1:26" ht="1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 ht="1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1:26" ht="1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ht="1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 ht="1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1:26" ht="1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1:26" ht="1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 ht="1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1:26" ht="1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1:26" ht="1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 ht="1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1:26" ht="1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1:26" ht="1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ht="1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1:26" ht="1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1:26" ht="1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 ht="1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1:26" ht="15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1:26" ht="15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 ht="15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1:26" ht="15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1:26" ht="15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 ht="15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1:26" ht="15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1:26" ht="15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 ht="15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ht="15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1:26" ht="15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 ht="15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1:26" ht="15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1:26" ht="15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 ht="15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ht="15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1:26" ht="15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 ht="15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1:26" ht="15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ht="15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 ht="15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ht="15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1:26" ht="15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ht="15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1:26" ht="15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ht="15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 ht="15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1:26" ht="15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1:26" ht="15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 ht="15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1:26" ht="15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1:26" ht="15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 ht="15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1:26" ht="15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1:26" ht="15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 ht="15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1:26" ht="15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1:26" ht="15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 ht="15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1:26" ht="15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1:26" ht="15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 ht="15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1:26" ht="15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1:26" ht="15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ht="15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1:26" ht="15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1:26" ht="15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 ht="15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1:26" ht="15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1:26" ht="15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 ht="15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1:26" ht="15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1:26" ht="15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 ht="15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1:26" ht="15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1:26" ht="15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 ht="15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1:26" ht="15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ht="15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ht="15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ht="15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1:26" ht="15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 ht="15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1:26" ht="15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ht="15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 ht="15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1:26" ht="15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ht="15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ht="15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ht="15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ht="15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ht="15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ht="15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ht="15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ht="15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ht="15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ht="15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</row>
    <row r="1011" spans="1:26" ht="15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</row>
    <row r="1012" spans="1:26" ht="15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</row>
    <row r="1013" spans="1:26" ht="15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</row>
    <row r="1014" spans="1:26" ht="15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</row>
    <row r="1015" spans="1:26" ht="15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</row>
    <row r="1016" spans="1:26" ht="15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</row>
    <row r="1017" spans="1:26" ht="15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</row>
    <row r="1018" spans="1:26" ht="15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</row>
    <row r="1019" spans="1:26" ht="15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</row>
    <row r="1020" spans="1:26" ht="15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</row>
    <row r="1021" spans="1:26" ht="15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</row>
    <row r="1022" spans="1:26" ht="15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</row>
    <row r="1023" spans="1:26" ht="15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</row>
    <row r="1024" spans="1:26" ht="15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</row>
    <row r="1025" spans="1:26" ht="15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</row>
    <row r="1026" spans="1:26" ht="15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</row>
    <row r="1027" spans="1:26" ht="15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</row>
    <row r="1028" spans="1:26" ht="15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</row>
    <row r="1029" spans="1:26" ht="15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</row>
    <row r="1030" spans="1:26" ht="15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</row>
    <row r="1031" spans="1:26" ht="15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</row>
    <row r="1032" spans="1:26" ht="15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</row>
    <row r="1033" spans="1:26" ht="15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</row>
    <row r="1034" spans="1:26" ht="15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</row>
    <row r="1035" spans="1:26" ht="15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</row>
    <row r="1036" spans="1:26" ht="15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</row>
    <row r="1037" spans="1:26" ht="15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</row>
    <row r="1038" spans="1:26" ht="15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</row>
    <row r="1039" spans="1:26" ht="15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</row>
    <row r="1040" spans="1:26" ht="15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</row>
    <row r="1041" spans="1:26" ht="15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</row>
    <row r="1042" spans="1:26" ht="15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</row>
    <row r="1043" spans="1:26" ht="15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</row>
    <row r="1044" spans="1:26" ht="15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</row>
    <row r="1045" spans="1:26" ht="1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</row>
    <row r="1046" spans="1:26" ht="1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</row>
    <row r="1047" spans="1:26" ht="1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</row>
    <row r="1048" spans="1:26" ht="1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</row>
    <row r="1049" spans="1:26" ht="1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</row>
    <row r="1050" spans="1:26" ht="1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</row>
    <row r="1051" spans="1:26" ht="1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</row>
    <row r="1052" spans="1:26" ht="1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</row>
    <row r="1053" spans="1:26" ht="1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</row>
    <row r="1054" spans="1:26" ht="1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</row>
    <row r="1055" spans="1:26" ht="1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</row>
    <row r="1056" spans="1:26" ht="1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</row>
    <row r="1057" spans="1:26" ht="1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</row>
    <row r="1058" spans="1:26" ht="1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</row>
    <row r="1059" spans="1:26" ht="1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</row>
    <row r="1060" spans="1:26" ht="1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</row>
    <row r="1061" spans="1:26" ht="1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</row>
    <row r="1062" spans="1:26" ht="1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</row>
    <row r="1063" spans="1:26" ht="1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</row>
    <row r="1064" spans="1:26" ht="1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</row>
    <row r="1065" spans="1:26" ht="1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</row>
    <row r="1066" spans="1:26" ht="1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</row>
    <row r="1067" spans="1:26" ht="1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</row>
    <row r="1068" spans="1:26" ht="1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</row>
    <row r="1069" spans="1:26" ht="1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</row>
    <row r="1070" spans="1:26" ht="1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</row>
    <row r="1071" spans="1:26" ht="1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</row>
    <row r="1072" spans="1:26" ht="1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</row>
    <row r="1073" spans="1:26" ht="1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</row>
    <row r="1074" spans="1:26" ht="1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</row>
    <row r="1075" spans="1:26" ht="1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</row>
    <row r="1076" spans="1:26" ht="1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</row>
    <row r="1077" spans="1:26" ht="1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</row>
    <row r="1078" spans="1:26" ht="1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</row>
    <row r="1079" spans="1:26" ht="1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</row>
    <row r="1080" spans="1:26" ht="1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</row>
    <row r="1081" spans="1:26" ht="1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</row>
    <row r="1082" spans="1:26" ht="1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</row>
    <row r="1083" spans="1:26" ht="1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</row>
    <row r="1084" spans="1:26" ht="1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</row>
    <row r="1085" spans="1:26" ht="1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</row>
    <row r="1086" spans="1:26" ht="1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</row>
    <row r="1087" spans="1:26" ht="1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</row>
    <row r="1088" spans="1:26" ht="1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</row>
    <row r="1089" spans="1:26" ht="1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</row>
    <row r="1090" spans="1:26" ht="1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</row>
    <row r="1091" spans="1:26" ht="1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</row>
    <row r="1092" spans="1:26" ht="1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</row>
    <row r="1093" spans="1:26" ht="1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</row>
    <row r="1094" spans="1:26" ht="1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</row>
    <row r="1095" spans="1:26" ht="1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</row>
    <row r="1096" spans="1:26" ht="1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</row>
    <row r="1097" spans="1:26" ht="1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</row>
    <row r="1098" spans="1:26" ht="1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</row>
    <row r="1099" spans="1:26" ht="1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</row>
    <row r="1100" spans="1:26" ht="1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</row>
    <row r="1101" spans="1:26" ht="1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</row>
    <row r="1102" spans="1:26" ht="1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</row>
    <row r="1103" spans="1:26" ht="1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</row>
    <row r="1104" spans="1:26" ht="1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</row>
    <row r="1105" spans="1:26" ht="1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</row>
    <row r="1106" spans="1:26" ht="1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</row>
    <row r="1107" spans="1:26" ht="1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</row>
    <row r="1108" spans="1:26" ht="1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</row>
    <row r="1109" spans="1:26" ht="1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</row>
    <row r="1110" spans="1:26" ht="1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</row>
    <row r="1111" spans="1:26" ht="1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</row>
    <row r="1112" spans="1:26" ht="1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</row>
    <row r="1113" spans="1:26" ht="1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</row>
    <row r="1114" spans="1:26" ht="1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</row>
    <row r="1115" spans="1:26" ht="1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</row>
    <row r="1116" spans="1:26" ht="1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</row>
    <row r="1117" spans="1:26" ht="1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</row>
    <row r="1118" spans="1:26" ht="1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</row>
    <row r="1119" spans="1:26" ht="1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</row>
    <row r="1120" spans="1:26" ht="1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</row>
    <row r="1121" spans="1:26" ht="1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</row>
    <row r="1122" spans="1:26" ht="1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</row>
    <row r="1123" spans="1:26" ht="1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</row>
    <row r="1124" spans="1:26" ht="1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</row>
    <row r="1125" spans="1:26" ht="1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</row>
    <row r="1126" spans="1:26" ht="1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</row>
    <row r="1127" spans="1:26" ht="1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</row>
    <row r="1128" spans="1:26" ht="1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</row>
    <row r="1129" spans="1:26" ht="1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</row>
    <row r="1130" spans="1:26" ht="1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</row>
    <row r="1131" spans="1:26" ht="1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</row>
    <row r="1132" spans="1:26" ht="1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</row>
    <row r="1133" spans="1:26" ht="1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</row>
    <row r="1134" spans="1:26" ht="1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</row>
    <row r="1135" spans="1:26" ht="1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</row>
    <row r="1136" spans="1:26" ht="1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</row>
    <row r="1137" spans="1:26" ht="1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</row>
    <row r="1138" spans="1:26" ht="1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</row>
    <row r="1139" spans="1:26" ht="1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</row>
    <row r="1140" spans="1:26" ht="1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</row>
    <row r="1141" spans="1:26" ht="1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</row>
    <row r="1142" spans="1:26" ht="1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</row>
    <row r="1143" spans="1:26" ht="1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</row>
    <row r="1144" spans="1:26" ht="1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</row>
    <row r="1145" spans="1:26" ht="1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</row>
    <row r="1146" spans="1:26" ht="1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</row>
    <row r="1147" spans="1:26" ht="1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</row>
    <row r="1148" spans="1:26" ht="1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</row>
    <row r="1149" spans="1:26" ht="1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</row>
    <row r="1150" spans="1:26" ht="1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</row>
    <row r="1151" spans="1:26" ht="1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</row>
    <row r="1152" spans="1:26" ht="1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</row>
    <row r="1153" spans="1:26" ht="1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</row>
    <row r="1154" spans="1:26" ht="1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</row>
    <row r="1155" spans="1:26" ht="1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</row>
    <row r="1156" spans="1:26" ht="1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</row>
    <row r="1157" spans="1:26" ht="1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</row>
    <row r="1158" spans="1:26" ht="1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</row>
    <row r="1159" spans="1:26" ht="1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</row>
    <row r="1160" spans="1:26" ht="1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</row>
    <row r="1161" spans="1:26" ht="1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</row>
    <row r="1162" spans="1:26" ht="1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</row>
    <row r="1163" spans="1:26" ht="1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</row>
    <row r="1164" spans="1:26" ht="1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</row>
    <row r="1165" spans="1:26" ht="1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</row>
    <row r="1166" spans="1:26" ht="1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</row>
    <row r="1167" spans="1:26" ht="1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</row>
    <row r="1168" spans="1:26" ht="1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</row>
    <row r="1169" spans="1:26" ht="1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</row>
    <row r="1170" spans="1:26" ht="1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</row>
    <row r="1171" spans="1:26" ht="1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</row>
    <row r="1172" spans="1:26" ht="1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</row>
    <row r="1173" spans="1:26" ht="1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</row>
    <row r="1174" spans="1:26" ht="1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</row>
    <row r="1175" spans="1:26" ht="1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</row>
    <row r="1176" spans="1:26" ht="1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</row>
    <row r="1177" spans="1:26" ht="1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</row>
    <row r="1178" spans="1:26" ht="1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</row>
    <row r="1179" spans="1:26" ht="1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</row>
    <row r="1180" spans="1:26" ht="1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</row>
    <row r="1181" spans="1:26" ht="1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</row>
    <row r="1182" spans="1:26" ht="1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</row>
    <row r="1183" spans="1:26" ht="1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</row>
    <row r="1184" spans="1:26" ht="1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</row>
    <row r="1185" spans="1:26" ht="1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</row>
    <row r="1186" spans="1:26" ht="1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</row>
    <row r="1187" spans="1:26" ht="1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</row>
    <row r="1188" spans="1:26" ht="1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</row>
    <row r="1189" spans="1:26" ht="1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</row>
    <row r="1190" spans="1:26" ht="1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</row>
    <row r="1191" spans="1:26" ht="1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</row>
    <row r="1192" spans="1:26" ht="1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</row>
    <row r="1193" spans="1:26" ht="1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</row>
    <row r="1194" spans="1:26" ht="1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</row>
    <row r="1195" spans="1:26" ht="1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</row>
    <row r="1196" spans="1:26" ht="1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</row>
    <row r="1197" spans="1:26" ht="1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</row>
    <row r="1198" spans="1:26" ht="1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</row>
    <row r="1199" spans="1:26" ht="1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</row>
    <row r="1200" spans="1:26" ht="1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</row>
    <row r="1201" spans="1:26" ht="1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</row>
    <row r="1202" spans="1:26" ht="1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</row>
    <row r="1203" spans="1:26" ht="1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</row>
    <row r="1204" spans="1:26" ht="1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</row>
    <row r="1205" spans="1:26" ht="1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</row>
    <row r="1206" spans="1:26" ht="1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</row>
    <row r="1207" spans="1:26" ht="1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</row>
    <row r="1208" spans="1:26" ht="1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</row>
    <row r="1209" spans="1:26" ht="1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</row>
    <row r="1210" spans="1:26" ht="1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</row>
    <row r="1211" spans="1:26" ht="1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</row>
    <row r="1212" spans="1:26" ht="1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</row>
    <row r="1213" spans="1:26" ht="1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</row>
    <row r="1214" spans="1:26" ht="1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</row>
    <row r="1215" spans="1:26" ht="1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</row>
    <row r="1216" spans="1:26" ht="1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</row>
    <row r="1217" spans="1:26" ht="1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</row>
    <row r="1218" spans="1:26" ht="1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</row>
    <row r="1219" spans="1:26" ht="1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</row>
    <row r="1220" spans="1:26" ht="1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</row>
    <row r="1221" spans="1:26" ht="1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</row>
    <row r="1222" spans="1:26" ht="1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</row>
    <row r="1223" spans="1:26" ht="1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</row>
    <row r="1224" spans="1:26" ht="1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</row>
    <row r="1225" spans="1:26" ht="1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</row>
    <row r="1226" spans="1:26" ht="1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</row>
    <row r="1227" spans="1:26" ht="1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</row>
    <row r="1228" spans="1:26" ht="1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</row>
    <row r="1229" spans="1:26" ht="1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</row>
    <row r="1230" spans="1:26" ht="1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</row>
    <row r="1231" spans="1:26" ht="1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</row>
    <row r="1232" spans="1:26" ht="1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</row>
    <row r="1233" spans="1:26" ht="1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</row>
    <row r="1234" spans="1:26" ht="1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</row>
    <row r="1235" spans="1:26" ht="1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</row>
    <row r="1236" spans="1:26" ht="1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</row>
    <row r="1237" spans="1:26" ht="1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</row>
    <row r="1238" spans="1:26" ht="1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</row>
    <row r="1239" spans="1:26" ht="1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</row>
    <row r="1240" spans="1:26" ht="1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</row>
    <row r="1241" spans="1:26" ht="1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</row>
    <row r="1242" spans="1:26" ht="1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</row>
    <row r="1243" spans="1:26" ht="1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</row>
    <row r="1244" spans="1:26" ht="1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</row>
    <row r="1245" spans="1:26" ht="1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</row>
    <row r="1246" spans="1:26" ht="1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</row>
    <row r="1247" spans="1:26" ht="1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</row>
    <row r="1248" spans="1:26" ht="1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</row>
    <row r="1249" spans="1:26" ht="1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</row>
    <row r="1250" spans="1:26" ht="1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</row>
    <row r="1251" spans="1:26" ht="1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</row>
    <row r="1252" spans="1:26" ht="1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</row>
    <row r="1253" spans="1:26" ht="1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</row>
    <row r="1254" spans="1:26" ht="1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</row>
    <row r="1255" spans="1:26" ht="1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</row>
    <row r="1256" spans="1:26" ht="1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</row>
    <row r="1257" spans="1:26" ht="1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</row>
    <row r="1258" spans="1:26" ht="1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</row>
    <row r="1259" spans="1:26" ht="1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</row>
    <row r="1260" spans="1:26" ht="1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</row>
    <row r="1261" spans="1:26" ht="1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</row>
    <row r="1262" spans="1:26" ht="1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</row>
    <row r="1263" spans="1:26" ht="1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</row>
    <row r="1264" spans="1:26" ht="1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</row>
    <row r="1265" spans="1:26" ht="1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</row>
    <row r="1266" spans="1:26" ht="1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</row>
    <row r="1267" spans="1:26" ht="1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</row>
    <row r="1268" spans="1:26" ht="1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</row>
    <row r="1269" spans="1:26" ht="1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</row>
    <row r="1270" spans="1:26" ht="1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</row>
    <row r="1271" spans="1:26" ht="1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</row>
    <row r="1272" spans="1:26" ht="1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</row>
    <row r="1273" spans="1:26" ht="1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</row>
    <row r="1274" spans="1:26" ht="1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</row>
    <row r="1275" spans="1:26" ht="1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</row>
    <row r="1276" spans="1:26" ht="1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</row>
    <row r="1277" spans="1:26" ht="1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</row>
    <row r="1278" spans="1:26" ht="1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</row>
    <row r="1279" spans="1:26" ht="1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</row>
    <row r="1280" spans="1:26" ht="1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</row>
    <row r="1281" spans="1:26" ht="1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</row>
    <row r="1282" spans="1:26" ht="1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</row>
    <row r="1283" spans="1:26" ht="1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</row>
    <row r="1284" spans="1:26" ht="1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</row>
    <row r="1285" spans="1:26" ht="1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</row>
    <row r="1286" spans="1:26" ht="1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</row>
    <row r="1287" spans="1:26" ht="1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</row>
    <row r="1288" spans="1:26" ht="1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</row>
    <row r="1289" spans="1:26" ht="1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</row>
    <row r="1290" spans="1:26" ht="1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</row>
    <row r="1291" spans="1:26" ht="1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</row>
    <row r="1292" spans="1:26" ht="1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 ht="1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</row>
    <row r="1294" spans="1:26" ht="15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</row>
    <row r="1295" spans="1:26" ht="15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 ht="15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</row>
    <row r="1297" spans="1:26" ht="15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</row>
    <row r="1298" spans="1:26" ht="15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 ht="15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</row>
    <row r="1300" spans="1:26" ht="15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</row>
    <row r="1301" spans="1:26" ht="15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 ht="15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</row>
    <row r="1303" spans="1:26" ht="15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</row>
    <row r="1304" spans="1:26" ht="15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 ht="15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</row>
    <row r="1306" spans="1:26" ht="15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</row>
    <row r="1307" spans="1:26" ht="15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 ht="15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</row>
    <row r="1309" spans="1:26" ht="15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</row>
    <row r="1310" spans="1:26" ht="15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 ht="15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</row>
    <row r="1312" spans="1:26" ht="15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</row>
    <row r="1313" spans="1:26" ht="15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 ht="15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</row>
    <row r="1315" spans="1:26" ht="15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</row>
    <row r="1316" spans="1:26" ht="15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 ht="15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</row>
    <row r="1318" spans="1:26" ht="15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</row>
    <row r="1319" spans="1:26" ht="15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 ht="15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</row>
    <row r="1321" spans="1:26" ht="15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</row>
    <row r="1322" spans="1:26" ht="15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 ht="15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</row>
    <row r="1324" spans="1:26" ht="15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</row>
    <row r="1325" spans="1:26" ht="15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 ht="15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</row>
    <row r="1327" spans="1:26" ht="15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</row>
    <row r="1328" spans="1:26" ht="15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 ht="15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</row>
    <row r="1330" spans="1:26" ht="15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</row>
    <row r="1331" spans="1:26" ht="15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 ht="15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</row>
    <row r="1333" spans="1:26" ht="15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</row>
    <row r="1334" spans="1:26" ht="15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 ht="15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</row>
    <row r="1336" spans="1:26" ht="15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</row>
    <row r="1337" spans="1:26" ht="15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 ht="15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</row>
    <row r="1339" spans="1:26" ht="15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</row>
    <row r="1340" spans="1:26" ht="15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 ht="15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</row>
    <row r="1342" spans="1:26" ht="15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</row>
    <row r="1343" spans="1:26" ht="15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 ht="15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</row>
    <row r="1345" spans="1:26" ht="15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</row>
    <row r="1346" spans="1:26" ht="15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 ht="15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</row>
    <row r="1348" spans="1:26" ht="15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</row>
    <row r="1349" spans="1:26" ht="15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 ht="15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</row>
    <row r="1351" spans="1:26" ht="15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</row>
    <row r="1352" spans="1:26" ht="15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 ht="15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</row>
    <row r="1354" spans="1:26" ht="15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</row>
    <row r="1355" spans="1:26" ht="15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 ht="15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</row>
    <row r="1357" spans="1:26" ht="15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</row>
    <row r="1358" spans="1:26" ht="15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 ht="15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</row>
    <row r="1360" spans="1:26" ht="15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</row>
    <row r="1361" spans="1:26" ht="15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 ht="15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</row>
    <row r="1363" spans="1:26" ht="15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</row>
    <row r="1364" spans="1:26" ht="15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 ht="15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</row>
    <row r="1366" spans="1:26" ht="15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</row>
    <row r="1367" spans="1:26" ht="15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 ht="15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</row>
    <row r="1369" spans="1:26" ht="15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</row>
    <row r="1370" spans="1:26" ht="15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 ht="15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</row>
    <row r="1372" spans="1:26" ht="15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</row>
    <row r="1373" spans="1:26" ht="15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 ht="15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</row>
    <row r="1375" spans="1:26" ht="15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</row>
    <row r="1376" spans="1:26" ht="15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 ht="15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</row>
    <row r="1378" spans="1:26" ht="15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</row>
    <row r="1379" spans="1:26" ht="15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 ht="15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</row>
    <row r="1381" spans="1:26" ht="15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</row>
    <row r="1382" spans="1:26" ht="15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 ht="15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</row>
    <row r="1384" spans="1:26" ht="15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</row>
    <row r="1385" spans="1:26" ht="15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 ht="15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</row>
    <row r="1387" spans="1:26" ht="15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</row>
    <row r="1388" spans="1:26" ht="15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 ht="15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</row>
    <row r="1390" spans="1:26" ht="15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</row>
    <row r="1391" spans="1:26" ht="15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 ht="15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</row>
    <row r="1393" spans="1:26" ht="15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</row>
    <row r="1394" spans="1:26" ht="15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 ht="15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</row>
    <row r="1396" spans="1:26" ht="15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</row>
    <row r="1397" spans="1:26" ht="15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 ht="15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</row>
    <row r="1399" spans="1:26" ht="15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</row>
    <row r="1400" spans="1:26" ht="15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 ht="15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</row>
    <row r="1402" spans="1:26" ht="15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</row>
    <row r="1403" spans="1:26" ht="15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 ht="15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</row>
    <row r="1405" spans="1:26" ht="15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</row>
    <row r="1406" spans="1:26" ht="15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 ht="15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</row>
    <row r="1408" spans="1:26" ht="15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</row>
    <row r="1409" spans="1:26" ht="15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 ht="15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</row>
    <row r="1411" spans="1:26" ht="15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</row>
    <row r="1412" spans="1:26" ht="15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 ht="15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</row>
    <row r="1414" spans="1:26" ht="15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</row>
    <row r="1415" spans="1:26" ht="15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 ht="15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</row>
    <row r="1417" spans="1:26" ht="15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</row>
    <row r="1418" spans="1:26" ht="15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 ht="15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</row>
    <row r="1420" spans="1:26" ht="15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</row>
    <row r="1421" spans="1:26" ht="15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 ht="15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</row>
    <row r="1423" spans="1:26" ht="15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</row>
    <row r="1424" spans="1:26" ht="15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 ht="15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</row>
    <row r="1426" spans="1:26" ht="15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</row>
    <row r="1427" spans="1:26" ht="15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 ht="15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</row>
    <row r="1429" spans="1:26" ht="15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</row>
    <row r="1430" spans="1:26" ht="15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 ht="15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</row>
    <row r="1432" spans="1:26" ht="15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</row>
    <row r="1433" spans="1:26" ht="15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 ht="15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</row>
    <row r="1435" spans="1:26" ht="15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</row>
    <row r="1436" spans="1:26" ht="15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 ht="15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</row>
    <row r="1438" spans="1:26" ht="15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</row>
    <row r="1439" spans="1:26" ht="15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 ht="15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</row>
    <row r="1441" spans="1:26" ht="15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</row>
    <row r="1442" spans="1:26" ht="15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 ht="15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</row>
    <row r="1444" spans="1:26" ht="15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</row>
    <row r="1445" spans="1:26" ht="15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 ht="15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</row>
    <row r="1447" spans="1:26" ht="15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</row>
    <row r="1448" spans="1:26" ht="15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 ht="15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</row>
    <row r="1450" spans="1:26" ht="15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</row>
    <row r="1451" spans="1:26" ht="15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 ht="15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</row>
    <row r="1453" spans="1:26" ht="15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</row>
    <row r="1454" spans="1:26" ht="15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 ht="15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</row>
    <row r="1456" spans="1:26" ht="15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</row>
    <row r="1457" spans="1:26" ht="15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 ht="15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</row>
    <row r="1459" spans="1:26" ht="15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</row>
    <row r="1460" spans="1:26" ht="15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 ht="15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</row>
    <row r="1462" spans="1:26" ht="15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</row>
    <row r="1463" spans="1:26" ht="15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 ht="15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</row>
    <row r="1465" spans="1:26" ht="15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</row>
    <row r="1466" spans="1:26" ht="15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</row>
    <row r="1467" spans="1:26" ht="15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</row>
    <row r="1468" spans="1:26" ht="15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</row>
    <row r="1469" spans="1:26" ht="15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</row>
    <row r="1470" spans="1:26" ht="15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</row>
    <row r="1471" spans="1:26" ht="15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</row>
    <row r="1472" spans="1:26" ht="15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</row>
    <row r="1473" spans="1:26" ht="15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</row>
    <row r="1474" spans="1:26" ht="15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</row>
    <row r="1475" spans="1:26" ht="15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</row>
    <row r="1476" spans="1:26" ht="15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</row>
    <row r="1477" spans="1:26" ht="15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</row>
    <row r="1478" spans="1:26" ht="15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</row>
    <row r="1479" spans="1:26" ht="15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</row>
    <row r="1480" spans="1:26" ht="15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</row>
    <row r="1481" spans="1:26" ht="15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</row>
    <row r="1482" spans="1:26" ht="15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</row>
    <row r="1483" spans="1:26" ht="15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</row>
    <row r="1484" spans="1:26" ht="15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</row>
    <row r="1485" spans="1:26" ht="15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</row>
    <row r="1486" spans="1:26" ht="15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</row>
    <row r="1487" spans="1:26" ht="15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</row>
    <row r="1488" spans="1:26" ht="15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</row>
    <row r="1489" spans="1:26" ht="15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</row>
    <row r="1490" spans="1:26" ht="15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</row>
    <row r="1491" spans="1:26" ht="15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</row>
    <row r="1492" spans="1:26" ht="15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</row>
    <row r="1493" spans="1:26" ht="15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</row>
    <row r="1494" spans="1:26" ht="15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</row>
    <row r="1495" spans="1:26" ht="15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</row>
    <row r="1496" spans="1:26" ht="15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</row>
    <row r="1497" spans="1:26" ht="15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</row>
    <row r="1498" spans="1:26" ht="15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</row>
    <row r="1499" spans="1:26" ht="15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</row>
    <row r="1500" spans="1:26" ht="15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</row>
    <row r="1501" spans="1:26" ht="15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</row>
    <row r="1502" spans="1:26" ht="15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</row>
    <row r="1503" spans="1:26" ht="15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</row>
    <row r="1504" spans="1:26" ht="15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</row>
    <row r="1505" spans="1:26" ht="15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</row>
    <row r="1506" spans="1:26" ht="15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</row>
    <row r="1507" spans="1:26" ht="15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</row>
    <row r="1508" spans="1:26" ht="15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</row>
    <row r="1509" spans="1:26" ht="15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</row>
    <row r="1510" spans="1:26" ht="15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</row>
    <row r="1511" spans="1:26" ht="15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</row>
    <row r="1512" spans="1:26" ht="15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</row>
    <row r="1513" spans="1:26" ht="15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</row>
    <row r="1514" spans="1:26" ht="15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</row>
    <row r="1515" spans="1:26" ht="15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</row>
    <row r="1516" spans="1:26" ht="15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</row>
    <row r="1517" spans="1:26" ht="15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</row>
    <row r="1518" spans="1:26" ht="15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</row>
    <row r="1519" spans="1:26" ht="15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</row>
    <row r="1520" spans="1:26" ht="15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</row>
    <row r="1521" spans="1:26" ht="15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</row>
    <row r="1522" spans="1:26" ht="15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</row>
    <row r="1523" spans="1:26" ht="15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</row>
    <row r="1524" spans="1:26" ht="15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</row>
    <row r="1525" spans="1:26" ht="15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</row>
    <row r="1526" spans="1:26" ht="15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</row>
    <row r="1527" spans="1:26" ht="15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</row>
    <row r="1528" spans="1:26" ht="15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</row>
    <row r="1529" spans="1:26" ht="15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</row>
    <row r="1530" spans="1:26" ht="15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</row>
    <row r="1531" spans="1:26" ht="15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</row>
    <row r="1532" spans="1:26" ht="15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</row>
    <row r="1533" spans="1:26" ht="15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</row>
    <row r="1534" spans="1:26" ht="15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</row>
    <row r="1535" spans="1:26" ht="15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</row>
    <row r="1536" spans="1:26" ht="15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</row>
    <row r="1537" spans="1:26" ht="15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</row>
    <row r="1538" spans="1:26" ht="15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</row>
    <row r="1539" spans="1:26" ht="15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</row>
    <row r="1540" spans="1:26" ht="15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</row>
    <row r="1541" spans="1:26" ht="15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</row>
    <row r="1542" spans="1:26" ht="15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</row>
    <row r="1543" spans="1:26" ht="15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</row>
    <row r="1544" spans="1:26" ht="15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</row>
    <row r="1545" spans="1:26" ht="15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</row>
    <row r="1546" spans="1:26" ht="15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</row>
    <row r="1547" spans="1:26" ht="15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</row>
    <row r="1548" spans="1:26" ht="15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</row>
    <row r="1549" spans="1:26" ht="15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</row>
    <row r="1550" spans="1:26" ht="15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</row>
    <row r="1551" spans="1:26" ht="15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</row>
    <row r="1552" spans="1:26" ht="15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</row>
    <row r="1553" spans="1:26" ht="15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</row>
    <row r="1554" spans="1:26" ht="15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</row>
    <row r="1555" spans="1:26" ht="15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</row>
    <row r="1556" spans="1:26" ht="15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</row>
    <row r="1557" spans="1:26" ht="15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</row>
    <row r="1558" spans="1:26" ht="15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</row>
    <row r="1559" spans="1:26" ht="15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</row>
    <row r="1560" spans="1:26" ht="15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</row>
    <row r="1561" spans="1:26" ht="15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</row>
    <row r="1562" spans="1:26" ht="15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</row>
    <row r="1563" spans="1:26" ht="15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</row>
    <row r="1564" spans="1:26" ht="15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</row>
    <row r="1565" spans="1:26" ht="15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</row>
    <row r="1566" spans="1:26" ht="15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</row>
    <row r="1567" spans="1:26" ht="15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</row>
    <row r="1568" spans="1:26" ht="15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</row>
    <row r="1569" spans="1:26" ht="15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</row>
    <row r="1570" spans="1:26" ht="15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</row>
    <row r="1571" spans="1:26" ht="15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</row>
    <row r="1572" spans="1:26" ht="15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</row>
    <row r="1573" spans="1:26" ht="15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</row>
    <row r="1574" spans="1:26" ht="15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</row>
    <row r="1575" spans="1:26" ht="15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</row>
    <row r="1576" spans="1:26" ht="15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</row>
    <row r="1577" spans="1:26" ht="15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</row>
    <row r="1578" spans="1:26" ht="15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</row>
    <row r="1579" spans="1:26" ht="15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</row>
    <row r="1580" spans="1:26" ht="15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</row>
    <row r="1581" spans="1:26" ht="15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</row>
    <row r="1582" spans="1:26" ht="15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</row>
    <row r="1583" spans="1:26" ht="15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</row>
    <row r="1584" spans="1:26" ht="15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</row>
    <row r="1585" spans="1:26" ht="15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</row>
    <row r="1586" spans="1:26" ht="15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</row>
    <row r="1587" spans="1:26" ht="15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</row>
    <row r="1588" spans="1:26" ht="15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</row>
    <row r="1589" spans="1:26" ht="15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</row>
    <row r="1590" spans="1:26" ht="15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</row>
    <row r="1591" spans="1:26" ht="15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</row>
    <row r="1592" spans="1:26" ht="15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</row>
    <row r="1593" spans="1:26" ht="15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</row>
    <row r="1594" spans="1:26" ht="15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</row>
    <row r="1595" spans="1:26" ht="15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</row>
    <row r="1596" spans="1:26" ht="15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</row>
    <row r="1597" spans="1:26" ht="15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</row>
    <row r="1598" spans="1:26" ht="15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</row>
    <row r="1599" spans="1:26" ht="15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</row>
    <row r="1600" spans="1:26" ht="15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</row>
    <row r="1601" spans="1:26" ht="15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</row>
    <row r="1602" spans="1:26" ht="15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</row>
    <row r="1603" spans="1:26" ht="15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</row>
    <row r="1604" spans="1:26" ht="15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</row>
    <row r="1605" spans="1:26" ht="15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</row>
    <row r="1606" spans="1:26" ht="15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</row>
    <row r="1607" spans="1:26" ht="15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</row>
    <row r="1608" spans="1:26" ht="15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</row>
    <row r="1609" spans="1:26" ht="15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</row>
    <row r="1610" spans="1:26" ht="15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</row>
    <row r="1611" spans="1:26" ht="15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</row>
    <row r="1612" spans="1:26" ht="15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</row>
    <row r="1613" spans="1:26" ht="15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</row>
    <row r="1614" spans="1:26" ht="15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</row>
    <row r="1615" spans="1:26" ht="15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</row>
    <row r="1616" spans="1:26" ht="15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</row>
    <row r="1617" spans="1:26" ht="15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</row>
    <row r="1618" spans="1:26" ht="15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</row>
    <row r="1619" spans="1:26" ht="15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</row>
    <row r="1620" spans="1:26" ht="15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</row>
    <row r="1621" spans="1:26" ht="15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</row>
    <row r="1622" spans="1:26" ht="15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</row>
    <row r="1623" spans="1:26" ht="15" x14ac:dyDescent="0.25">
      <c r="A1623"/>
      <c r="B1623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71"/>
  <sheetViews>
    <sheetView tabSelected="1" zoomScale="115" zoomScaleNormal="115" workbookViewId="0">
      <pane xSplit="1" ySplit="6" topLeftCell="P7" activePane="bottomRight" state="frozenSplit"/>
      <selection activeCell="J112" sqref="J112"/>
      <selection pane="topRight" activeCell="L112" sqref="L112"/>
      <selection pane="bottomLeft" activeCell="A116" sqref="A116"/>
      <selection pane="bottomRight" activeCell="Q1" sqref="Q1:Q1048576"/>
    </sheetView>
  </sheetViews>
  <sheetFormatPr defaultRowHeight="11.25" x14ac:dyDescent="0.2"/>
  <cols>
    <col min="1" max="1" width="24.5703125" style="1" customWidth="1"/>
    <col min="2" max="2" width="14.5703125" style="1" customWidth="1"/>
    <col min="3" max="3" width="11.85546875" style="1" customWidth="1"/>
    <col min="4" max="4" width="13.42578125" style="1" customWidth="1"/>
    <col min="5" max="5" width="12.28515625" style="1" customWidth="1"/>
    <col min="6" max="6" width="11.7109375" style="1" customWidth="1"/>
    <col min="7" max="7" width="12.28515625" style="1" customWidth="1"/>
    <col min="8" max="14" width="12.85546875" style="1" customWidth="1"/>
    <col min="15" max="20" width="11.7109375" style="1" customWidth="1"/>
    <col min="21" max="24" width="10.5703125" style="1" customWidth="1"/>
    <col min="25" max="25" width="13.28515625" style="1" customWidth="1"/>
    <col min="26" max="26" width="14.42578125" style="1" customWidth="1"/>
    <col min="27" max="27" width="13.140625" style="1" customWidth="1"/>
    <col min="28" max="16384" width="9.140625" style="1"/>
  </cols>
  <sheetData>
    <row r="3" spans="1:29" x14ac:dyDescent="0.2">
      <c r="A3" s="2" t="s">
        <v>3</v>
      </c>
      <c r="B3" s="1" t="s">
        <v>181</v>
      </c>
    </row>
    <row r="5" spans="1:29" x14ac:dyDescent="0.2">
      <c r="A5" s="2" t="s">
        <v>170</v>
      </c>
      <c r="B5" s="2" t="s">
        <v>172</v>
      </c>
    </row>
    <row r="6" spans="1:29" x14ac:dyDescent="0.2">
      <c r="A6" s="16" t="s">
        <v>0</v>
      </c>
      <c r="B6" s="17" t="s">
        <v>173</v>
      </c>
      <c r="C6" s="17">
        <v>2015</v>
      </c>
      <c r="D6" s="17">
        <v>2016</v>
      </c>
      <c r="E6" s="17">
        <v>2017</v>
      </c>
      <c r="F6" s="17">
        <v>2018</v>
      </c>
      <c r="G6" s="17">
        <v>2019</v>
      </c>
      <c r="H6" s="17">
        <v>2020</v>
      </c>
      <c r="I6" s="17">
        <v>2021</v>
      </c>
      <c r="J6" s="17">
        <v>2022</v>
      </c>
      <c r="K6" s="17">
        <v>2023</v>
      </c>
      <c r="L6" s="17">
        <v>2024</v>
      </c>
      <c r="M6" s="17">
        <v>2025</v>
      </c>
      <c r="N6" s="17">
        <v>2026</v>
      </c>
      <c r="O6" s="17">
        <v>2027</v>
      </c>
      <c r="P6" s="17">
        <v>2028</v>
      </c>
      <c r="Q6" s="17">
        <v>2029</v>
      </c>
      <c r="R6" s="17">
        <v>2030</v>
      </c>
      <c r="S6" s="17">
        <v>2031</v>
      </c>
      <c r="T6" s="17">
        <v>2032</v>
      </c>
      <c r="U6" s="17">
        <v>2033</v>
      </c>
      <c r="V6" s="17">
        <v>2034</v>
      </c>
      <c r="W6" s="17">
        <v>2035</v>
      </c>
      <c r="X6" s="17">
        <v>2036</v>
      </c>
      <c r="Y6" s="17" t="s">
        <v>174</v>
      </c>
    </row>
    <row r="7" spans="1:29" x14ac:dyDescent="0.2">
      <c r="A7" s="14" t="s">
        <v>65</v>
      </c>
      <c r="B7" s="19">
        <v>-6429740</v>
      </c>
      <c r="C7" s="19">
        <v>3862091</v>
      </c>
      <c r="D7" s="19">
        <v>13694833</v>
      </c>
      <c r="E7" s="19">
        <v>17521007</v>
      </c>
      <c r="F7" s="19">
        <v>10504238</v>
      </c>
      <c r="G7" s="19">
        <v>10660018</v>
      </c>
      <c r="H7" s="19">
        <v>11960029</v>
      </c>
      <c r="I7" s="19">
        <v>22596017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5">
        <f>SUMIF(C7:X7,"&lt;0",C7:X7)</f>
        <v>0</v>
      </c>
      <c r="Z7" s="3"/>
      <c r="AA7" s="4"/>
      <c r="AC7" s="3"/>
    </row>
    <row r="8" spans="1:29" x14ac:dyDescent="0.2">
      <c r="A8" s="14" t="s">
        <v>176</v>
      </c>
      <c r="B8" s="19">
        <v>-4877161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5">
        <f t="shared" ref="Y8:Y71" si="0">SUMIF(C8:X8,"&lt;0",C8:X8)</f>
        <v>0</v>
      </c>
      <c r="Z8" s="3"/>
      <c r="AA8" s="4"/>
    </row>
    <row r="9" spans="1:29" x14ac:dyDescent="0.2">
      <c r="A9" s="14" t="s">
        <v>52</v>
      </c>
      <c r="B9" s="19">
        <v>-4247797</v>
      </c>
      <c r="C9" s="19">
        <v>2004600</v>
      </c>
      <c r="D9" s="19">
        <v>3537700</v>
      </c>
      <c r="E9" s="19">
        <v>3403100</v>
      </c>
      <c r="F9" s="19">
        <v>3399700</v>
      </c>
      <c r="G9" s="19">
        <v>3395800</v>
      </c>
      <c r="H9" s="19">
        <v>3532400</v>
      </c>
      <c r="I9" s="19">
        <v>8956300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5">
        <f t="shared" si="0"/>
        <v>0</v>
      </c>
      <c r="Z9" s="3"/>
      <c r="AA9" s="4"/>
    </row>
    <row r="10" spans="1:29" x14ac:dyDescent="0.2">
      <c r="A10" s="14" t="s">
        <v>86</v>
      </c>
      <c r="B10" s="19">
        <v>-2329481</v>
      </c>
      <c r="C10" s="19">
        <v>1906804</v>
      </c>
      <c r="D10" s="19">
        <v>-62652</v>
      </c>
      <c r="E10" s="19">
        <v>221042</v>
      </c>
      <c r="F10" s="19">
        <v>218976</v>
      </c>
      <c r="G10" s="19">
        <v>216451</v>
      </c>
      <c r="H10" s="19">
        <v>191845</v>
      </c>
      <c r="I10" s="19">
        <v>265643</v>
      </c>
      <c r="J10" s="19">
        <v>529774</v>
      </c>
      <c r="K10" s="19">
        <v>3316770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5">
        <f t="shared" si="0"/>
        <v>-62652</v>
      </c>
      <c r="Z10" s="3"/>
      <c r="AA10" s="4"/>
    </row>
    <row r="11" spans="1:29" x14ac:dyDescent="0.2">
      <c r="A11" s="14" t="s">
        <v>93</v>
      </c>
      <c r="B11" s="19">
        <v>-2126371</v>
      </c>
      <c r="C11" s="19">
        <v>-950550</v>
      </c>
      <c r="D11" s="19">
        <v>4626170</v>
      </c>
      <c r="E11" s="19">
        <v>4395360</v>
      </c>
      <c r="F11" s="19">
        <v>4389320</v>
      </c>
      <c r="G11" s="19">
        <v>4542560</v>
      </c>
      <c r="H11" s="19">
        <v>4773450</v>
      </c>
      <c r="I11" s="19">
        <v>4609810</v>
      </c>
      <c r="J11" s="19">
        <v>5014400</v>
      </c>
      <c r="K11" s="19">
        <v>5229500</v>
      </c>
      <c r="L11" s="19">
        <v>13187900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5">
        <f t="shared" si="0"/>
        <v>-950550</v>
      </c>
      <c r="Z11" s="3"/>
      <c r="AA11" s="4"/>
    </row>
    <row r="12" spans="1:29" x14ac:dyDescent="0.2">
      <c r="A12" s="14" t="s">
        <v>56</v>
      </c>
      <c r="B12" s="19">
        <v>-2120105</v>
      </c>
      <c r="C12" s="19">
        <v>-3106900</v>
      </c>
      <c r="D12" s="19">
        <v>-1641000</v>
      </c>
      <c r="E12" s="19">
        <v>8346900</v>
      </c>
      <c r="F12" s="19">
        <v>8334600</v>
      </c>
      <c r="G12" s="19">
        <v>12630600</v>
      </c>
      <c r="H12" s="19">
        <v>32653700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5">
        <f t="shared" si="0"/>
        <v>-4747900</v>
      </c>
      <c r="Z12" s="3"/>
      <c r="AA12" s="4"/>
    </row>
    <row r="13" spans="1:29" x14ac:dyDescent="0.2">
      <c r="A13" s="14" t="s">
        <v>44</v>
      </c>
      <c r="B13" s="19">
        <v>-1573451</v>
      </c>
      <c r="C13" s="19">
        <v>2137900</v>
      </c>
      <c r="D13" s="19">
        <v>3758500</v>
      </c>
      <c r="E13" s="19">
        <v>3602700</v>
      </c>
      <c r="F13" s="19">
        <v>3599100</v>
      </c>
      <c r="G13" s="19">
        <v>3595000</v>
      </c>
      <c r="H13" s="19">
        <v>3753700</v>
      </c>
      <c r="I13" s="19">
        <v>3880100</v>
      </c>
      <c r="J13" s="19">
        <v>3857800</v>
      </c>
      <c r="K13" s="19">
        <v>4001300</v>
      </c>
      <c r="L13" s="19">
        <v>4066300</v>
      </c>
      <c r="M13" s="19">
        <v>10166700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5">
        <f t="shared" si="0"/>
        <v>0</v>
      </c>
      <c r="Z13" s="3"/>
      <c r="AA13" s="4"/>
    </row>
    <row r="14" spans="1:29" x14ac:dyDescent="0.2">
      <c r="A14" s="14" t="s">
        <v>5</v>
      </c>
      <c r="B14" s="19">
        <v>-1089484</v>
      </c>
      <c r="C14" s="19">
        <v>-1468660</v>
      </c>
      <c r="D14" s="19">
        <v>3617300</v>
      </c>
      <c r="E14" s="19">
        <v>3398440</v>
      </c>
      <c r="F14" s="19">
        <v>3390700</v>
      </c>
      <c r="G14" s="19">
        <v>3382470</v>
      </c>
      <c r="H14" s="19">
        <v>3594260</v>
      </c>
      <c r="I14" s="19">
        <v>9361940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5">
        <f t="shared" si="0"/>
        <v>-1468660</v>
      </c>
      <c r="Z14" s="3"/>
      <c r="AA14" s="4"/>
    </row>
    <row r="15" spans="1:29" x14ac:dyDescent="0.2">
      <c r="A15" s="14" t="s">
        <v>92</v>
      </c>
      <c r="B15" s="19">
        <v>-1017612</v>
      </c>
      <c r="C15" s="19">
        <v>-531328</v>
      </c>
      <c r="D15" s="19">
        <v>946671</v>
      </c>
      <c r="E15" s="19">
        <v>1327787</v>
      </c>
      <c r="F15" s="19">
        <v>1320451</v>
      </c>
      <c r="G15" s="19">
        <v>1312714</v>
      </c>
      <c r="H15" s="19">
        <v>2326910</v>
      </c>
      <c r="I15" s="19">
        <v>2471556</v>
      </c>
      <c r="J15" s="19">
        <v>2446925</v>
      </c>
      <c r="K15" s="19">
        <v>2525827</v>
      </c>
      <c r="L15" s="19">
        <v>9316300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5">
        <f t="shared" si="0"/>
        <v>-531328</v>
      </c>
      <c r="Z15" s="3"/>
      <c r="AA15" s="4"/>
    </row>
    <row r="16" spans="1:29" x14ac:dyDescent="0.2">
      <c r="A16" s="14" t="s">
        <v>177</v>
      </c>
      <c r="B16" s="19">
        <v>-602063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5">
        <f t="shared" si="0"/>
        <v>0</v>
      </c>
      <c r="Z16" s="3"/>
      <c r="AA16" s="4"/>
    </row>
    <row r="17" spans="1:27" x14ac:dyDescent="0.2">
      <c r="A17" s="14" t="s">
        <v>87</v>
      </c>
      <c r="B17" s="19">
        <v>-571556</v>
      </c>
      <c r="C17" s="19">
        <v>-842782</v>
      </c>
      <c r="D17" s="19">
        <v>-225181</v>
      </c>
      <c r="E17" s="19">
        <v>-674164</v>
      </c>
      <c r="F17" s="19">
        <v>-2674280</v>
      </c>
      <c r="G17" s="19">
        <v>-3392907</v>
      </c>
      <c r="H17" s="19">
        <v>-659246</v>
      </c>
      <c r="I17" s="19">
        <v>-543745</v>
      </c>
      <c r="J17" s="19">
        <v>-584618</v>
      </c>
      <c r="K17" s="19">
        <v>2274154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5">
        <f t="shared" si="0"/>
        <v>-9596923</v>
      </c>
      <c r="Z17" s="3"/>
      <c r="AA17" s="4"/>
    </row>
    <row r="18" spans="1:27" x14ac:dyDescent="0.2">
      <c r="A18" s="14" t="s">
        <v>118</v>
      </c>
      <c r="B18" s="19">
        <v>-377307</v>
      </c>
      <c r="C18" s="19">
        <v>443980</v>
      </c>
      <c r="D18" s="19">
        <v>753850</v>
      </c>
      <c r="E18" s="19">
        <v>666900</v>
      </c>
      <c r="F18" s="19">
        <v>665240</v>
      </c>
      <c r="G18" s="19">
        <v>663550</v>
      </c>
      <c r="H18" s="19">
        <v>748950</v>
      </c>
      <c r="I18" s="19">
        <v>832810</v>
      </c>
      <c r="J18" s="19">
        <v>862700</v>
      </c>
      <c r="K18" s="19">
        <v>947200</v>
      </c>
      <c r="L18" s="19">
        <v>1006200</v>
      </c>
      <c r="M18" s="19">
        <v>999500</v>
      </c>
      <c r="N18" s="19">
        <v>2676100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5">
        <f t="shared" si="0"/>
        <v>0</v>
      </c>
      <c r="Z18" s="3"/>
      <c r="AA18" s="4"/>
    </row>
    <row r="19" spans="1:27" x14ac:dyDescent="0.2">
      <c r="A19" s="14" t="s">
        <v>73</v>
      </c>
      <c r="B19" s="19">
        <v>-303084</v>
      </c>
      <c r="C19" s="19">
        <v>-1363845</v>
      </c>
      <c r="D19" s="19">
        <v>1181000</v>
      </c>
      <c r="E19" s="19">
        <v>1055200</v>
      </c>
      <c r="F19" s="19">
        <v>1052300</v>
      </c>
      <c r="G19" s="19">
        <v>1049100</v>
      </c>
      <c r="H19" s="19">
        <v>1175300</v>
      </c>
      <c r="I19" s="19">
        <v>1454800</v>
      </c>
      <c r="J19" s="19">
        <v>6351520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5">
        <f t="shared" si="0"/>
        <v>-1363845</v>
      </c>
      <c r="Z19" s="3"/>
      <c r="AA19" s="4"/>
    </row>
    <row r="20" spans="1:27" x14ac:dyDescent="0.2">
      <c r="A20" s="14" t="s">
        <v>45</v>
      </c>
      <c r="B20" s="19">
        <v>-255672</v>
      </c>
      <c r="C20" s="19">
        <v>-532700</v>
      </c>
      <c r="D20" s="19">
        <v>-283400</v>
      </c>
      <c r="E20" s="19">
        <v>699400</v>
      </c>
      <c r="F20" s="19">
        <v>1797800</v>
      </c>
      <c r="G20" s="19">
        <v>1596000</v>
      </c>
      <c r="H20" s="19">
        <v>1813400</v>
      </c>
      <c r="I20" s="19">
        <v>1998000</v>
      </c>
      <c r="J20" s="19">
        <v>1986500</v>
      </c>
      <c r="K20" s="19">
        <v>2202000</v>
      </c>
      <c r="L20" s="19">
        <v>5821000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5">
        <f t="shared" si="0"/>
        <v>-816100</v>
      </c>
      <c r="Z20" s="3"/>
      <c r="AA20" s="4"/>
    </row>
    <row r="21" spans="1:27" x14ac:dyDescent="0.2">
      <c r="A21" s="14" t="s">
        <v>124</v>
      </c>
      <c r="B21" s="19">
        <v>-167981</v>
      </c>
      <c r="C21" s="19">
        <v>-90900</v>
      </c>
      <c r="D21" s="19">
        <v>34300</v>
      </c>
      <c r="E21" s="19">
        <v>164900</v>
      </c>
      <c r="F21" s="19">
        <v>276700</v>
      </c>
      <c r="G21" s="19">
        <v>276300</v>
      </c>
      <c r="H21" s="19">
        <v>284600</v>
      </c>
      <c r="I21" s="19">
        <v>290200</v>
      </c>
      <c r="J21" s="19">
        <v>288600</v>
      </c>
      <c r="K21" s="19">
        <v>294100</v>
      </c>
      <c r="L21" s="19">
        <v>294900</v>
      </c>
      <c r="M21" s="19">
        <v>293100</v>
      </c>
      <c r="N21" s="19">
        <v>718400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5">
        <f t="shared" si="0"/>
        <v>-90900</v>
      </c>
      <c r="Z21" s="3"/>
      <c r="AA21" s="4"/>
    </row>
    <row r="22" spans="1:27" x14ac:dyDescent="0.2">
      <c r="A22" s="14" t="s">
        <v>159</v>
      </c>
      <c r="B22" s="19">
        <v>-164155</v>
      </c>
      <c r="C22" s="19">
        <v>6500</v>
      </c>
      <c r="D22" s="19">
        <v>160600</v>
      </c>
      <c r="E22" s="19">
        <v>143000</v>
      </c>
      <c r="F22" s="19">
        <v>142600</v>
      </c>
      <c r="G22" s="19">
        <v>342200</v>
      </c>
      <c r="H22" s="19">
        <v>360800</v>
      </c>
      <c r="I22" s="19">
        <v>375300</v>
      </c>
      <c r="J22" s="19">
        <v>373000</v>
      </c>
      <c r="K22" s="19">
        <v>389400</v>
      </c>
      <c r="L22" s="19">
        <v>398200</v>
      </c>
      <c r="M22" s="19">
        <v>395500</v>
      </c>
      <c r="N22" s="19">
        <v>398700</v>
      </c>
      <c r="O22" s="19">
        <v>393400</v>
      </c>
      <c r="P22" s="19">
        <v>362100</v>
      </c>
      <c r="Q22" s="19">
        <v>385200</v>
      </c>
      <c r="R22" s="19">
        <v>392900</v>
      </c>
      <c r="S22" s="19">
        <v>386900</v>
      </c>
      <c r="T22" s="19">
        <v>247000</v>
      </c>
      <c r="U22" s="19">
        <v>594700</v>
      </c>
      <c r="V22" s="19"/>
      <c r="W22" s="19"/>
      <c r="X22" s="19"/>
      <c r="Y22" s="15">
        <f t="shared" si="0"/>
        <v>0</v>
      </c>
      <c r="Z22" s="3"/>
      <c r="AA22" s="4"/>
    </row>
    <row r="23" spans="1:27" x14ac:dyDescent="0.2">
      <c r="A23" s="14" t="s">
        <v>111</v>
      </c>
      <c r="B23" s="19">
        <v>-133783</v>
      </c>
      <c r="C23" s="19">
        <v>407014</v>
      </c>
      <c r="D23" s="19">
        <v>1215414</v>
      </c>
      <c r="E23" s="19">
        <v>1124814</v>
      </c>
      <c r="F23" s="19">
        <v>1123014</v>
      </c>
      <c r="G23" s="19">
        <v>1121114</v>
      </c>
      <c r="H23" s="19">
        <v>1212514</v>
      </c>
      <c r="I23" s="19">
        <v>1366462</v>
      </c>
      <c r="J23" s="19">
        <v>1609000</v>
      </c>
      <c r="K23" s="19">
        <v>1693100</v>
      </c>
      <c r="L23" s="19">
        <v>1735300</v>
      </c>
      <c r="M23" s="19">
        <v>5209400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5">
        <f t="shared" si="0"/>
        <v>0</v>
      </c>
      <c r="Z23" s="3"/>
      <c r="AA23" s="4"/>
    </row>
    <row r="24" spans="1:27" x14ac:dyDescent="0.2">
      <c r="A24" s="14" t="s">
        <v>84</v>
      </c>
      <c r="B24" s="19">
        <v>-127848</v>
      </c>
      <c r="C24" s="19">
        <v>121200</v>
      </c>
      <c r="D24" s="19">
        <v>305400</v>
      </c>
      <c r="E24" s="19">
        <v>272800</v>
      </c>
      <c r="F24" s="19">
        <v>272200</v>
      </c>
      <c r="G24" s="19">
        <v>271800</v>
      </c>
      <c r="H24" s="19">
        <v>304700</v>
      </c>
      <c r="I24" s="19">
        <v>341680</v>
      </c>
      <c r="J24" s="19">
        <v>1219300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5">
        <f t="shared" si="0"/>
        <v>0</v>
      </c>
      <c r="Z24" s="3"/>
      <c r="AA24" s="4"/>
    </row>
    <row r="25" spans="1:27" x14ac:dyDescent="0.2">
      <c r="A25" s="14" t="s">
        <v>67</v>
      </c>
      <c r="B25" s="19">
        <v>-115031</v>
      </c>
      <c r="C25" s="19">
        <v>-1197019</v>
      </c>
      <c r="D25" s="19">
        <v>-169350</v>
      </c>
      <c r="E25" s="19">
        <v>-733073</v>
      </c>
      <c r="F25" s="19">
        <v>-372886</v>
      </c>
      <c r="G25" s="19">
        <v>-371197</v>
      </c>
      <c r="H25" s="19">
        <v>-464555</v>
      </c>
      <c r="I25" s="19">
        <v>2149400</v>
      </c>
      <c r="J25" s="19">
        <v>2134900</v>
      </c>
      <c r="K25" s="19">
        <v>2223900</v>
      </c>
      <c r="L25" s="19">
        <v>2284300</v>
      </c>
      <c r="M25" s="19">
        <v>2266500</v>
      </c>
      <c r="N25" s="19">
        <v>2257500</v>
      </c>
      <c r="O25" s="19">
        <v>2226900</v>
      </c>
      <c r="P25" s="19">
        <v>2018500</v>
      </c>
      <c r="Q25" s="19">
        <v>2149000</v>
      </c>
      <c r="R25" s="19">
        <v>2198200</v>
      </c>
      <c r="S25" s="19">
        <v>2158700</v>
      </c>
      <c r="T25" s="19">
        <v>1187200</v>
      </c>
      <c r="U25" s="19">
        <v>293400</v>
      </c>
      <c r="V25" s="19">
        <v>3972100</v>
      </c>
      <c r="W25" s="19"/>
      <c r="X25" s="19"/>
      <c r="Y25" s="15">
        <f t="shared" si="0"/>
        <v>-3308080</v>
      </c>
      <c r="Z25" s="3"/>
      <c r="AA25" s="4"/>
    </row>
    <row r="26" spans="1:27" x14ac:dyDescent="0.2">
      <c r="A26" s="14" t="s">
        <v>149</v>
      </c>
      <c r="B26" s="19">
        <v>-68058</v>
      </c>
      <c r="C26" s="19">
        <v>67400</v>
      </c>
      <c r="D26" s="19">
        <v>84700</v>
      </c>
      <c r="E26" s="19">
        <v>50500</v>
      </c>
      <c r="F26" s="19">
        <v>50300</v>
      </c>
      <c r="G26" s="19">
        <v>50200</v>
      </c>
      <c r="H26" s="19">
        <v>78500</v>
      </c>
      <c r="I26" s="19">
        <v>103300</v>
      </c>
      <c r="J26" s="19">
        <v>102700</v>
      </c>
      <c r="K26" s="19">
        <v>177300</v>
      </c>
      <c r="L26" s="19">
        <v>238900</v>
      </c>
      <c r="M26" s="19">
        <v>237200</v>
      </c>
      <c r="N26" s="19">
        <v>298900</v>
      </c>
      <c r="O26" s="19">
        <v>347900</v>
      </c>
      <c r="P26" s="19">
        <v>320300</v>
      </c>
      <c r="Q26" s="19">
        <v>386400</v>
      </c>
      <c r="R26" s="19">
        <v>446700</v>
      </c>
      <c r="S26" s="19">
        <v>1057100</v>
      </c>
      <c r="T26" s="19"/>
      <c r="U26" s="19"/>
      <c r="V26" s="19"/>
      <c r="W26" s="19"/>
      <c r="X26" s="19"/>
      <c r="Y26" s="15">
        <f t="shared" si="0"/>
        <v>0</v>
      </c>
      <c r="Z26" s="3"/>
      <c r="AA26" s="4"/>
    </row>
    <row r="27" spans="1:27" x14ac:dyDescent="0.2">
      <c r="A27" s="14" t="s">
        <v>24</v>
      </c>
      <c r="B27" s="19">
        <v>-63376</v>
      </c>
      <c r="C27" s="19">
        <v>-1275350</v>
      </c>
      <c r="D27" s="19">
        <v>-550703</v>
      </c>
      <c r="E27" s="19">
        <v>-731626</v>
      </c>
      <c r="F27" s="19">
        <v>2697000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5">
        <f t="shared" si="0"/>
        <v>-2557679</v>
      </c>
      <c r="Z27" s="3"/>
      <c r="AA27" s="4"/>
    </row>
    <row r="28" spans="1:27" x14ac:dyDescent="0.2">
      <c r="A28" s="14" t="s">
        <v>113</v>
      </c>
      <c r="B28" s="19">
        <v>-57051</v>
      </c>
      <c r="C28" s="19">
        <v>49200</v>
      </c>
      <c r="D28" s="19">
        <v>44200</v>
      </c>
      <c r="E28" s="19">
        <v>100</v>
      </c>
      <c r="F28" s="19">
        <v>0</v>
      </c>
      <c r="G28" s="19">
        <v>0</v>
      </c>
      <c r="H28" s="19">
        <v>30100</v>
      </c>
      <c r="I28" s="19">
        <v>56000</v>
      </c>
      <c r="J28" s="19">
        <v>55500</v>
      </c>
      <c r="K28" s="19">
        <v>187600</v>
      </c>
      <c r="L28" s="19">
        <v>300200</v>
      </c>
      <c r="M28" s="19">
        <v>999600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5">
        <f t="shared" si="0"/>
        <v>0</v>
      </c>
      <c r="Z28" s="3"/>
      <c r="AA28" s="4"/>
    </row>
    <row r="29" spans="1:27" x14ac:dyDescent="0.2">
      <c r="A29" s="14" t="s">
        <v>60</v>
      </c>
      <c r="B29" s="19">
        <v>-56109</v>
      </c>
      <c r="C29" s="19">
        <v>-67100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5">
        <f t="shared" si="0"/>
        <v>-67100</v>
      </c>
      <c r="Z29" s="3"/>
      <c r="AA29" s="4"/>
    </row>
    <row r="30" spans="1:27" x14ac:dyDescent="0.2">
      <c r="A30" s="14" t="s">
        <v>152</v>
      </c>
      <c r="B30" s="19">
        <v>-7378</v>
      </c>
      <c r="C30" s="19">
        <v>263100</v>
      </c>
      <c r="D30" s="19">
        <v>396400</v>
      </c>
      <c r="E30" s="19">
        <v>317900</v>
      </c>
      <c r="F30" s="19">
        <v>317400</v>
      </c>
      <c r="G30" s="19">
        <v>317000</v>
      </c>
      <c r="H30" s="19">
        <v>396000</v>
      </c>
      <c r="I30" s="19">
        <v>462400</v>
      </c>
      <c r="J30" s="19">
        <v>459600</v>
      </c>
      <c r="K30" s="19">
        <v>537800</v>
      </c>
      <c r="L30" s="19">
        <v>598100</v>
      </c>
      <c r="M30" s="19">
        <v>594000</v>
      </c>
      <c r="N30" s="19">
        <v>647000</v>
      </c>
      <c r="O30" s="19">
        <v>684100</v>
      </c>
      <c r="P30" s="19">
        <v>630100</v>
      </c>
      <c r="Q30" s="19">
        <v>708200</v>
      </c>
      <c r="R30" s="19">
        <v>765400</v>
      </c>
      <c r="S30" s="19">
        <v>1788900</v>
      </c>
      <c r="T30" s="19"/>
      <c r="U30" s="19"/>
      <c r="V30" s="19"/>
      <c r="W30" s="19"/>
      <c r="X30" s="19"/>
      <c r="Y30" s="15">
        <f t="shared" si="0"/>
        <v>0</v>
      </c>
      <c r="Z30" s="3"/>
      <c r="AA30" s="4"/>
    </row>
    <row r="31" spans="1:27" x14ac:dyDescent="0.2">
      <c r="A31" s="14" t="s">
        <v>29</v>
      </c>
      <c r="B31" s="19">
        <v>-233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/>
      <c r="V31" s="19"/>
      <c r="W31" s="19"/>
      <c r="X31" s="19"/>
      <c r="Y31" s="15">
        <f t="shared" si="0"/>
        <v>0</v>
      </c>
      <c r="Z31" s="3"/>
      <c r="AA31" s="4"/>
    </row>
    <row r="32" spans="1:27" x14ac:dyDescent="0.2">
      <c r="A32" s="14" t="s">
        <v>163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/>
      <c r="X32" s="19"/>
      <c r="Y32" s="15">
        <f t="shared" si="0"/>
        <v>0</v>
      </c>
      <c r="Z32" s="3"/>
      <c r="AA32" s="4"/>
    </row>
    <row r="33" spans="1:29" x14ac:dyDescent="0.2">
      <c r="A33" s="14" t="s">
        <v>164</v>
      </c>
      <c r="B33" s="19"/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/>
      <c r="Y33" s="15">
        <f t="shared" si="0"/>
        <v>0</v>
      </c>
      <c r="Z33" s="3"/>
      <c r="AA33" s="4"/>
    </row>
    <row r="34" spans="1:29" x14ac:dyDescent="0.2">
      <c r="A34" s="14" t="s">
        <v>161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/>
      <c r="X34" s="19"/>
      <c r="Y34" s="15">
        <f t="shared" si="0"/>
        <v>0</v>
      </c>
      <c r="Z34" s="3"/>
      <c r="AA34" s="4"/>
    </row>
    <row r="35" spans="1:29" x14ac:dyDescent="0.2">
      <c r="A35" s="14" t="s">
        <v>160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/>
      <c r="X35" s="19"/>
      <c r="Y35" s="15">
        <f t="shared" si="0"/>
        <v>0</v>
      </c>
      <c r="Z35" s="3"/>
      <c r="AA35" s="4"/>
    </row>
    <row r="36" spans="1:29" x14ac:dyDescent="0.2">
      <c r="A36" s="14" t="s">
        <v>106</v>
      </c>
      <c r="B36" s="19">
        <v>1883</v>
      </c>
      <c r="C36" s="19">
        <v>-258800</v>
      </c>
      <c r="D36" s="19">
        <v>1409400</v>
      </c>
      <c r="E36" s="19">
        <v>1371500</v>
      </c>
      <c r="F36" s="19">
        <v>1370200</v>
      </c>
      <c r="G36" s="19">
        <v>1368800</v>
      </c>
      <c r="H36" s="19">
        <v>1407500</v>
      </c>
      <c r="I36" s="19">
        <v>1436900</v>
      </c>
      <c r="J36" s="19">
        <v>1428700</v>
      </c>
      <c r="K36" s="19">
        <v>1460700</v>
      </c>
      <c r="L36" s="19">
        <v>3623900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5">
        <f t="shared" si="0"/>
        <v>-258800</v>
      </c>
      <c r="Z36" s="3"/>
      <c r="AA36" s="4"/>
    </row>
    <row r="37" spans="1:29" x14ac:dyDescent="0.2">
      <c r="A37" s="14" t="s">
        <v>64</v>
      </c>
      <c r="B37" s="19">
        <v>7270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5">
        <f t="shared" si="0"/>
        <v>0</v>
      </c>
      <c r="Z37" s="3"/>
      <c r="AA37" s="4"/>
    </row>
    <row r="38" spans="1:29" x14ac:dyDescent="0.2">
      <c r="A38" s="14" t="s">
        <v>150</v>
      </c>
      <c r="B38" s="19">
        <v>11671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/>
      <c r="U38" s="19"/>
      <c r="V38" s="19"/>
      <c r="W38" s="19"/>
      <c r="X38" s="19"/>
      <c r="Y38" s="15">
        <f t="shared" si="0"/>
        <v>0</v>
      </c>
      <c r="Z38" s="3"/>
      <c r="AA38" s="4"/>
      <c r="AC38" s="3">
        <f>Z38</f>
        <v>0</v>
      </c>
    </row>
    <row r="39" spans="1:29" x14ac:dyDescent="0.2">
      <c r="A39" s="14" t="s">
        <v>155</v>
      </c>
      <c r="B39" s="19">
        <v>20593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/>
      <c r="V39" s="19"/>
      <c r="W39" s="19"/>
      <c r="X39" s="19"/>
      <c r="Y39" s="15">
        <f t="shared" si="0"/>
        <v>0</v>
      </c>
      <c r="Z39" s="3"/>
      <c r="AA39" s="4"/>
    </row>
    <row r="40" spans="1:29" x14ac:dyDescent="0.2">
      <c r="A40" s="14" t="s">
        <v>54</v>
      </c>
      <c r="B40" s="19">
        <v>22762</v>
      </c>
      <c r="C40" s="19">
        <v>561300</v>
      </c>
      <c r="D40" s="19">
        <v>996400</v>
      </c>
      <c r="E40" s="19">
        <v>963000</v>
      </c>
      <c r="F40" s="19">
        <v>961900</v>
      </c>
      <c r="G40" s="19">
        <v>960800</v>
      </c>
      <c r="H40" s="19">
        <v>2495500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5">
        <f t="shared" si="0"/>
        <v>0</v>
      </c>
      <c r="Z40" s="3"/>
      <c r="AA40" s="4"/>
    </row>
    <row r="41" spans="1:29" x14ac:dyDescent="0.2">
      <c r="A41" s="14" t="s">
        <v>154</v>
      </c>
      <c r="B41" s="19">
        <v>40025</v>
      </c>
      <c r="C41" s="19">
        <v>-167900</v>
      </c>
      <c r="D41" s="19">
        <v>22300</v>
      </c>
      <c r="E41" s="19">
        <v>3700</v>
      </c>
      <c r="F41" s="19">
        <v>3300</v>
      </c>
      <c r="G41" s="19">
        <v>-30350</v>
      </c>
      <c r="H41" s="19">
        <v>-10750</v>
      </c>
      <c r="I41" s="19">
        <v>3750</v>
      </c>
      <c r="J41" s="19">
        <v>-32650</v>
      </c>
      <c r="K41" s="19">
        <v>-15350</v>
      </c>
      <c r="L41" s="19">
        <v>-6450</v>
      </c>
      <c r="M41" s="19">
        <v>-45250</v>
      </c>
      <c r="N41" s="19">
        <v>-42850</v>
      </c>
      <c r="O41" s="19">
        <v>-46150</v>
      </c>
      <c r="P41" s="19">
        <v>-51000</v>
      </c>
      <c r="Q41" s="19">
        <v>-91250</v>
      </c>
      <c r="R41" s="19">
        <v>-83550</v>
      </c>
      <c r="S41" s="19">
        <v>-89450</v>
      </c>
      <c r="T41" s="19">
        <v>160400</v>
      </c>
      <c r="U41" s="19"/>
      <c r="V41" s="19"/>
      <c r="W41" s="19"/>
      <c r="X41" s="19"/>
      <c r="Y41" s="15">
        <f t="shared" si="0"/>
        <v>-712950</v>
      </c>
      <c r="Z41" s="3"/>
      <c r="AA41" s="4"/>
    </row>
    <row r="42" spans="1:29" x14ac:dyDescent="0.2">
      <c r="A42" s="14" t="s">
        <v>19</v>
      </c>
      <c r="B42" s="19">
        <v>50028</v>
      </c>
      <c r="C42" s="19">
        <v>142200</v>
      </c>
      <c r="D42" s="19">
        <v>253600</v>
      </c>
      <c r="E42" s="19">
        <v>243300</v>
      </c>
      <c r="F42" s="19">
        <v>242900</v>
      </c>
      <c r="G42" s="19">
        <v>242600</v>
      </c>
      <c r="H42" s="19">
        <v>252500</v>
      </c>
      <c r="I42" s="19">
        <v>260100</v>
      </c>
      <c r="J42" s="19">
        <v>258500</v>
      </c>
      <c r="K42" s="19">
        <v>266900</v>
      </c>
      <c r="L42" s="19">
        <v>270000</v>
      </c>
      <c r="M42" s="19">
        <v>674600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5">
        <f t="shared" si="0"/>
        <v>0</v>
      </c>
      <c r="Z42" s="3"/>
      <c r="AA42" s="4"/>
    </row>
    <row r="43" spans="1:29" x14ac:dyDescent="0.2">
      <c r="A43" s="14" t="s">
        <v>133</v>
      </c>
      <c r="B43" s="19">
        <v>56785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18000</v>
      </c>
      <c r="Q43" s="19"/>
      <c r="R43" s="19"/>
      <c r="S43" s="19"/>
      <c r="T43" s="19"/>
      <c r="U43" s="19"/>
      <c r="V43" s="19"/>
      <c r="W43" s="19"/>
      <c r="X43" s="19"/>
      <c r="Y43" s="15">
        <f t="shared" si="0"/>
        <v>0</v>
      </c>
      <c r="Z43" s="3"/>
      <c r="AA43" s="4"/>
      <c r="AC43" s="3">
        <f>Z43</f>
        <v>0</v>
      </c>
    </row>
    <row r="44" spans="1:29" x14ac:dyDescent="0.2">
      <c r="A44" s="14" t="s">
        <v>126</v>
      </c>
      <c r="B44" s="19">
        <v>76360</v>
      </c>
      <c r="C44" s="19">
        <v>-259160</v>
      </c>
      <c r="D44" s="19">
        <v>-203900</v>
      </c>
      <c r="E44" s="19">
        <v>-213970</v>
      </c>
      <c r="F44" s="19">
        <v>-221290</v>
      </c>
      <c r="G44" s="19">
        <v>-228640</v>
      </c>
      <c r="H44" s="19">
        <v>-231840</v>
      </c>
      <c r="I44" s="19">
        <v>-236580</v>
      </c>
      <c r="J44" s="19">
        <v>-245070</v>
      </c>
      <c r="K44" s="19">
        <v>-6050</v>
      </c>
      <c r="L44" s="19">
        <v>145600</v>
      </c>
      <c r="M44" s="19">
        <v>144500</v>
      </c>
      <c r="N44" s="19">
        <v>354200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5">
        <f t="shared" si="0"/>
        <v>-1846500</v>
      </c>
      <c r="Z44" s="3"/>
      <c r="AA44" s="4"/>
    </row>
    <row r="45" spans="1:29" x14ac:dyDescent="0.2">
      <c r="A45" s="14" t="s">
        <v>109</v>
      </c>
      <c r="B45" s="19">
        <v>83683</v>
      </c>
      <c r="C45" s="19">
        <v>-194160</v>
      </c>
      <c r="D45" s="19">
        <v>-583160</v>
      </c>
      <c r="E45" s="19">
        <v>-712710</v>
      </c>
      <c r="F45" s="19">
        <v>-707360</v>
      </c>
      <c r="G45" s="19">
        <v>-698980</v>
      </c>
      <c r="H45" s="19">
        <v>-728180</v>
      </c>
      <c r="I45" s="19">
        <v>-678510</v>
      </c>
      <c r="J45" s="19">
        <v>-687960</v>
      </c>
      <c r="K45" s="19">
        <v>-731210</v>
      </c>
      <c r="L45" s="19">
        <v>-685610</v>
      </c>
      <c r="M45" s="19">
        <v>1187040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5">
        <f t="shared" si="0"/>
        <v>-6407840</v>
      </c>
      <c r="Z45" s="3"/>
      <c r="AA45" s="4"/>
    </row>
    <row r="46" spans="1:29" x14ac:dyDescent="0.2">
      <c r="A46" s="14" t="s">
        <v>27</v>
      </c>
      <c r="B46" s="19">
        <v>96666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/>
      <c r="X46" s="19"/>
      <c r="Y46" s="15">
        <f t="shared" si="0"/>
        <v>0</v>
      </c>
      <c r="Z46" s="3"/>
      <c r="AA46" s="4"/>
      <c r="AC46" s="3">
        <f>Z46</f>
        <v>0</v>
      </c>
    </row>
    <row r="47" spans="1:29" x14ac:dyDescent="0.2">
      <c r="A47" s="14" t="s">
        <v>135</v>
      </c>
      <c r="B47" s="19">
        <v>97997</v>
      </c>
      <c r="C47" s="19">
        <v>270700</v>
      </c>
      <c r="D47" s="19">
        <v>484700</v>
      </c>
      <c r="E47" s="19">
        <v>470900</v>
      </c>
      <c r="F47" s="19">
        <v>470400</v>
      </c>
      <c r="G47" s="19">
        <v>469800</v>
      </c>
      <c r="H47" s="19">
        <v>483900</v>
      </c>
      <c r="I47" s="19">
        <v>494300</v>
      </c>
      <c r="J47" s="19">
        <v>491300</v>
      </c>
      <c r="K47" s="19">
        <v>502800</v>
      </c>
      <c r="L47" s="19">
        <v>505600</v>
      </c>
      <c r="M47" s="19">
        <v>502200</v>
      </c>
      <c r="N47" s="19">
        <v>496800</v>
      </c>
      <c r="O47" s="19">
        <v>482600</v>
      </c>
      <c r="P47" s="19">
        <v>1178900</v>
      </c>
      <c r="Q47" s="19"/>
      <c r="R47" s="19"/>
      <c r="S47" s="19"/>
      <c r="T47" s="19"/>
      <c r="U47" s="19"/>
      <c r="V47" s="19"/>
      <c r="W47" s="19"/>
      <c r="X47" s="19"/>
      <c r="Y47" s="15">
        <f t="shared" si="0"/>
        <v>0</v>
      </c>
      <c r="Z47" s="3"/>
      <c r="AA47" s="4"/>
      <c r="AC47" s="3">
        <f>Z47</f>
        <v>0</v>
      </c>
    </row>
    <row r="48" spans="1:29" x14ac:dyDescent="0.2">
      <c r="A48" s="14" t="s">
        <v>110</v>
      </c>
      <c r="B48" s="19">
        <v>103943</v>
      </c>
      <c r="C48" s="19">
        <v>485500</v>
      </c>
      <c r="D48" s="19">
        <v>832200</v>
      </c>
      <c r="E48" s="19">
        <v>776100</v>
      </c>
      <c r="F48" s="19">
        <v>775200</v>
      </c>
      <c r="G48" s="19">
        <v>774200</v>
      </c>
      <c r="H48" s="19">
        <v>830600</v>
      </c>
      <c r="I48" s="19">
        <v>877500</v>
      </c>
      <c r="J48" s="19">
        <v>872400</v>
      </c>
      <c r="K48" s="19">
        <v>926200</v>
      </c>
      <c r="L48" s="19">
        <v>958200</v>
      </c>
      <c r="M48" s="19">
        <v>2433600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5">
        <f t="shared" si="0"/>
        <v>0</v>
      </c>
      <c r="Z48" s="3"/>
      <c r="AA48" s="4"/>
    </row>
    <row r="49" spans="1:29" x14ac:dyDescent="0.2">
      <c r="A49" s="14" t="s">
        <v>138</v>
      </c>
      <c r="B49" s="19">
        <v>114766</v>
      </c>
      <c r="C49" s="19">
        <v>-189170</v>
      </c>
      <c r="D49" s="19">
        <v>57280</v>
      </c>
      <c r="E49" s="19">
        <v>44480</v>
      </c>
      <c r="F49" s="19">
        <v>43880</v>
      </c>
      <c r="G49" s="19">
        <v>43280</v>
      </c>
      <c r="H49" s="19">
        <v>36660</v>
      </c>
      <c r="I49" s="19">
        <v>45860</v>
      </c>
      <c r="J49" s="19">
        <v>42860</v>
      </c>
      <c r="K49" s="19">
        <v>32330</v>
      </c>
      <c r="L49" s="19">
        <v>34930</v>
      </c>
      <c r="M49" s="19">
        <v>31330</v>
      </c>
      <c r="N49" s="19">
        <v>1680</v>
      </c>
      <c r="O49" s="19">
        <v>-14220</v>
      </c>
      <c r="P49" s="19">
        <v>-53620</v>
      </c>
      <c r="Q49" s="19">
        <v>-55380</v>
      </c>
      <c r="R49" s="19">
        <v>690920</v>
      </c>
      <c r="S49" s="19"/>
      <c r="T49" s="19"/>
      <c r="U49" s="19"/>
      <c r="V49" s="19"/>
      <c r="W49" s="19"/>
      <c r="X49" s="19"/>
      <c r="Y49" s="15">
        <f t="shared" si="0"/>
        <v>-312390</v>
      </c>
      <c r="Z49" s="3"/>
      <c r="AA49" s="4"/>
    </row>
    <row r="50" spans="1:29" x14ac:dyDescent="0.2">
      <c r="A50" s="14" t="s">
        <v>137</v>
      </c>
      <c r="B50" s="19">
        <v>126213</v>
      </c>
      <c r="C50" s="19">
        <v>-248820</v>
      </c>
      <c r="D50" s="19">
        <v>-61510</v>
      </c>
      <c r="E50" s="19">
        <v>-95610</v>
      </c>
      <c r="F50" s="19">
        <v>-106820</v>
      </c>
      <c r="G50" s="19">
        <v>-118340</v>
      </c>
      <c r="H50" s="19">
        <v>-104890</v>
      </c>
      <c r="I50" s="19">
        <v>-96950</v>
      </c>
      <c r="J50" s="19">
        <v>-111550</v>
      </c>
      <c r="K50" s="19">
        <v>-100670</v>
      </c>
      <c r="L50" s="19">
        <v>-100930</v>
      </c>
      <c r="M50" s="19">
        <v>-116840</v>
      </c>
      <c r="N50" s="19">
        <v>-125280</v>
      </c>
      <c r="O50" s="19">
        <v>-900</v>
      </c>
      <c r="P50" s="19">
        <v>469600</v>
      </c>
      <c r="Q50" s="19">
        <v>1303300</v>
      </c>
      <c r="R50" s="19"/>
      <c r="S50" s="19"/>
      <c r="T50" s="19"/>
      <c r="U50" s="19"/>
      <c r="V50" s="19"/>
      <c r="W50" s="19"/>
      <c r="X50" s="19"/>
      <c r="Y50" s="15">
        <f t="shared" si="0"/>
        <v>-1389110</v>
      </c>
      <c r="Z50" s="3"/>
      <c r="AA50" s="4"/>
    </row>
    <row r="51" spans="1:29" x14ac:dyDescent="0.2">
      <c r="A51" s="14" t="s">
        <v>17</v>
      </c>
      <c r="B51" s="19">
        <v>128511</v>
      </c>
      <c r="C51" s="19">
        <v>694600</v>
      </c>
      <c r="D51" s="19">
        <v>1218100</v>
      </c>
      <c r="E51" s="19">
        <v>1165500</v>
      </c>
      <c r="F51" s="19">
        <v>1164200</v>
      </c>
      <c r="G51" s="19">
        <v>1162800</v>
      </c>
      <c r="H51" s="19">
        <v>1805200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5">
        <f t="shared" si="0"/>
        <v>0</v>
      </c>
      <c r="Z51" s="3"/>
      <c r="AA51" s="4"/>
      <c r="AC51" s="3">
        <f>Z51</f>
        <v>0</v>
      </c>
    </row>
    <row r="52" spans="1:29" x14ac:dyDescent="0.2">
      <c r="A52" s="14" t="s">
        <v>121</v>
      </c>
      <c r="B52" s="19">
        <v>130813</v>
      </c>
      <c r="C52" s="19">
        <v>-99390</v>
      </c>
      <c r="D52" s="19">
        <v>1500</v>
      </c>
      <c r="E52" s="19">
        <v>-8720</v>
      </c>
      <c r="F52" s="19">
        <v>-13820</v>
      </c>
      <c r="G52" s="19">
        <v>-19030</v>
      </c>
      <c r="H52" s="19">
        <v>-17940</v>
      </c>
      <c r="I52" s="19">
        <v>-1692200</v>
      </c>
      <c r="J52" s="19">
        <v>240200</v>
      </c>
      <c r="K52" s="19">
        <v>244900</v>
      </c>
      <c r="L52" s="19">
        <v>245500</v>
      </c>
      <c r="M52" s="19">
        <v>243800</v>
      </c>
      <c r="N52" s="19">
        <v>597800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5">
        <f t="shared" si="0"/>
        <v>-1851100</v>
      </c>
      <c r="Z52" s="3"/>
      <c r="AA52" s="4"/>
      <c r="AC52" s="3">
        <f>Z52</f>
        <v>0</v>
      </c>
    </row>
    <row r="53" spans="1:29" x14ac:dyDescent="0.2">
      <c r="A53" s="14" t="s">
        <v>16</v>
      </c>
      <c r="B53" s="19">
        <v>144734</v>
      </c>
      <c r="C53" s="19">
        <v>-521500</v>
      </c>
      <c r="D53" s="19">
        <v>21700</v>
      </c>
      <c r="E53" s="19">
        <v>355300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5">
        <f t="shared" si="0"/>
        <v>-521500</v>
      </c>
      <c r="Z53" s="3"/>
      <c r="AA53" s="4"/>
    </row>
    <row r="54" spans="1:29" x14ac:dyDescent="0.2">
      <c r="A54" s="14" t="s">
        <v>39</v>
      </c>
      <c r="B54" s="19">
        <v>146598</v>
      </c>
      <c r="C54" s="19">
        <v>-291290</v>
      </c>
      <c r="D54" s="19">
        <v>-11890</v>
      </c>
      <c r="E54" s="19">
        <v>-146390</v>
      </c>
      <c r="F54" s="19">
        <v>-149450</v>
      </c>
      <c r="G54" s="19">
        <v>-147230</v>
      </c>
      <c r="H54" s="19">
        <v>-165470</v>
      </c>
      <c r="I54" s="19">
        <v>-145880</v>
      </c>
      <c r="J54" s="19">
        <v>-160060</v>
      </c>
      <c r="K54" s="19">
        <v>-162950</v>
      </c>
      <c r="L54" s="19">
        <v>-163340</v>
      </c>
      <c r="M54" s="19">
        <v>-177930</v>
      </c>
      <c r="N54" s="19">
        <v>-215580</v>
      </c>
      <c r="O54" s="19">
        <v>-244580</v>
      </c>
      <c r="P54" s="19">
        <v>-233650</v>
      </c>
      <c r="Q54" s="19"/>
      <c r="R54" s="19"/>
      <c r="S54" s="19"/>
      <c r="T54" s="19"/>
      <c r="U54" s="19"/>
      <c r="V54" s="19"/>
      <c r="W54" s="19"/>
      <c r="X54" s="19"/>
      <c r="Y54" s="15">
        <f t="shared" si="0"/>
        <v>-2415690</v>
      </c>
      <c r="Z54" s="3"/>
      <c r="AA54" s="4"/>
      <c r="AC54" s="3">
        <f>Z54</f>
        <v>0</v>
      </c>
    </row>
    <row r="55" spans="1:29" x14ac:dyDescent="0.2">
      <c r="A55" s="14" t="s">
        <v>31</v>
      </c>
      <c r="B55" s="19">
        <v>164466</v>
      </c>
      <c r="C55" s="19">
        <v>101900</v>
      </c>
      <c r="D55" s="19">
        <v>174300</v>
      </c>
      <c r="E55" s="19">
        <v>160000</v>
      </c>
      <c r="F55" s="19">
        <v>159600</v>
      </c>
      <c r="G55" s="19">
        <v>159400</v>
      </c>
      <c r="H55" s="19">
        <v>173900</v>
      </c>
      <c r="I55" s="19">
        <v>185600</v>
      </c>
      <c r="J55" s="19">
        <v>184400</v>
      </c>
      <c r="K55" s="19">
        <v>198600</v>
      </c>
      <c r="L55" s="19">
        <v>206800</v>
      </c>
      <c r="M55" s="19">
        <v>205300</v>
      </c>
      <c r="N55" s="19">
        <v>211000</v>
      </c>
      <c r="O55" s="19">
        <v>213200</v>
      </c>
      <c r="P55" s="19">
        <v>196200</v>
      </c>
      <c r="Q55" s="19">
        <v>212500</v>
      </c>
      <c r="R55" s="19">
        <v>220500</v>
      </c>
      <c r="S55" s="19">
        <v>217100</v>
      </c>
      <c r="T55" s="19">
        <v>137900</v>
      </c>
      <c r="U55" s="19">
        <v>106700</v>
      </c>
      <c r="V55" s="19">
        <v>341200</v>
      </c>
      <c r="W55" s="19"/>
      <c r="X55" s="19"/>
      <c r="Y55" s="15">
        <f t="shared" si="0"/>
        <v>0</v>
      </c>
      <c r="Z55" s="3"/>
      <c r="AA55" s="4"/>
      <c r="AC55" s="3">
        <f>Z55</f>
        <v>0</v>
      </c>
    </row>
    <row r="56" spans="1:29" x14ac:dyDescent="0.2">
      <c r="A56" s="14" t="s">
        <v>62</v>
      </c>
      <c r="B56" s="19">
        <v>165347</v>
      </c>
      <c r="C56" s="19">
        <v>1327400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5">
        <f t="shared" si="0"/>
        <v>0</v>
      </c>
      <c r="Z56" s="3"/>
      <c r="AA56" s="4"/>
      <c r="AC56" s="3">
        <f>Z56</f>
        <v>0</v>
      </c>
    </row>
    <row r="57" spans="1:29" x14ac:dyDescent="0.2">
      <c r="A57" s="14" t="s">
        <v>144</v>
      </c>
      <c r="B57" s="19">
        <v>173429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/>
      <c r="U57" s="19"/>
      <c r="V57" s="19"/>
      <c r="W57" s="19"/>
      <c r="X57" s="19"/>
      <c r="Y57" s="15">
        <f t="shared" si="0"/>
        <v>0</v>
      </c>
      <c r="Z57" s="3"/>
      <c r="AA57" s="4"/>
    </row>
    <row r="58" spans="1:29" x14ac:dyDescent="0.2">
      <c r="A58" s="14" t="s">
        <v>72</v>
      </c>
      <c r="B58" s="19">
        <v>191039</v>
      </c>
      <c r="C58" s="19">
        <v>-2675101</v>
      </c>
      <c r="D58" s="19">
        <v>264401</v>
      </c>
      <c r="E58" s="19">
        <v>-36451</v>
      </c>
      <c r="F58" s="19">
        <v>-40564</v>
      </c>
      <c r="G58" s="19">
        <v>-44321</v>
      </c>
      <c r="H58" s="19">
        <v>-257797</v>
      </c>
      <c r="I58" s="19">
        <v>3252980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5">
        <f t="shared" si="0"/>
        <v>-3054234</v>
      </c>
      <c r="Z58" s="3"/>
      <c r="AA58" s="4"/>
    </row>
    <row r="59" spans="1:29" x14ac:dyDescent="0.2">
      <c r="A59" s="14" t="s">
        <v>148</v>
      </c>
      <c r="B59" s="19">
        <v>237344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/>
      <c r="U59" s="19"/>
      <c r="V59" s="19"/>
      <c r="W59" s="19"/>
      <c r="X59" s="19"/>
      <c r="Y59" s="15">
        <f t="shared" si="0"/>
        <v>0</v>
      </c>
      <c r="Z59" s="3"/>
      <c r="AA59" s="4"/>
    </row>
    <row r="60" spans="1:29" x14ac:dyDescent="0.2">
      <c r="A60" s="14" t="s">
        <v>153</v>
      </c>
      <c r="B60" s="19">
        <v>247304</v>
      </c>
      <c r="C60" s="19">
        <v>-520</v>
      </c>
      <c r="D60" s="19">
        <v>-620</v>
      </c>
      <c r="E60" s="19">
        <v>-2720</v>
      </c>
      <c r="F60" s="19">
        <v>-2820</v>
      </c>
      <c r="G60" s="19">
        <v>-2820</v>
      </c>
      <c r="H60" s="19">
        <v>-2020</v>
      </c>
      <c r="I60" s="19">
        <v>-120</v>
      </c>
      <c r="J60" s="19">
        <v>-220</v>
      </c>
      <c r="K60" s="19">
        <v>1580</v>
      </c>
      <c r="L60" s="19">
        <v>3280</v>
      </c>
      <c r="M60" s="19">
        <v>3180</v>
      </c>
      <c r="N60" s="19">
        <v>-569620</v>
      </c>
      <c r="O60" s="19">
        <v>-569220</v>
      </c>
      <c r="P60" s="19">
        <v>-570120</v>
      </c>
      <c r="Q60" s="19">
        <v>7100</v>
      </c>
      <c r="R60" s="19">
        <v>8500</v>
      </c>
      <c r="S60" s="19">
        <v>20900</v>
      </c>
      <c r="T60" s="19"/>
      <c r="U60" s="19"/>
      <c r="V60" s="19"/>
      <c r="W60" s="19"/>
      <c r="X60" s="19"/>
      <c r="Y60" s="15">
        <f t="shared" si="0"/>
        <v>-1720820</v>
      </c>
      <c r="Z60" s="3"/>
      <c r="AA60" s="4"/>
      <c r="AC60" s="3">
        <f>Z60</f>
        <v>0</v>
      </c>
    </row>
    <row r="61" spans="1:29" x14ac:dyDescent="0.2">
      <c r="A61" s="14" t="s">
        <v>42</v>
      </c>
      <c r="B61" s="19">
        <v>257088</v>
      </c>
      <c r="C61" s="19">
        <v>140</v>
      </c>
      <c r="D61" s="19">
        <v>140</v>
      </c>
      <c r="E61" s="19">
        <v>140</v>
      </c>
      <c r="F61" s="19">
        <v>140</v>
      </c>
      <c r="G61" s="19">
        <v>140</v>
      </c>
      <c r="H61" s="19">
        <v>140</v>
      </c>
      <c r="I61" s="19">
        <v>140</v>
      </c>
      <c r="J61" s="19">
        <v>0</v>
      </c>
      <c r="K61" s="19">
        <v>0</v>
      </c>
      <c r="L61" s="19">
        <v>0</v>
      </c>
      <c r="M61" s="19">
        <v>0</v>
      </c>
      <c r="N61" s="19">
        <v>12900</v>
      </c>
      <c r="O61" s="19">
        <v>28100</v>
      </c>
      <c r="P61" s="19">
        <v>25400</v>
      </c>
      <c r="Q61" s="19">
        <v>71200</v>
      </c>
      <c r="R61" s="19">
        <v>321600</v>
      </c>
      <c r="S61" s="19"/>
      <c r="T61" s="19"/>
      <c r="U61" s="19"/>
      <c r="V61" s="19"/>
      <c r="W61" s="19"/>
      <c r="X61" s="19"/>
      <c r="Y61" s="15">
        <f t="shared" si="0"/>
        <v>0</v>
      </c>
      <c r="Z61" s="3"/>
      <c r="AA61" s="4"/>
    </row>
    <row r="62" spans="1:29" x14ac:dyDescent="0.2">
      <c r="A62" s="14" t="s">
        <v>122</v>
      </c>
      <c r="B62" s="19">
        <v>268899</v>
      </c>
      <c r="C62" s="19">
        <v>26200</v>
      </c>
      <c r="D62" s="19">
        <v>44000</v>
      </c>
      <c r="E62" s="19">
        <v>39800</v>
      </c>
      <c r="F62" s="19">
        <v>39700</v>
      </c>
      <c r="G62" s="19">
        <v>39600</v>
      </c>
      <c r="H62" s="19">
        <v>44400</v>
      </c>
      <c r="I62" s="19">
        <v>47200</v>
      </c>
      <c r="J62" s="19">
        <v>46900</v>
      </c>
      <c r="K62" s="19">
        <v>51200</v>
      </c>
      <c r="L62" s="19">
        <v>54100</v>
      </c>
      <c r="M62" s="19">
        <v>53600</v>
      </c>
      <c r="N62" s="19">
        <v>141200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5">
        <f t="shared" si="0"/>
        <v>0</v>
      </c>
      <c r="Z62" s="3"/>
      <c r="AA62" s="4"/>
      <c r="AC62" s="3">
        <f>Z62</f>
        <v>0</v>
      </c>
    </row>
    <row r="63" spans="1:29" x14ac:dyDescent="0.2">
      <c r="A63" s="14" t="s">
        <v>23</v>
      </c>
      <c r="B63" s="19">
        <v>296194</v>
      </c>
      <c r="C63" s="19">
        <v>-445720</v>
      </c>
      <c r="D63" s="19">
        <v>504250</v>
      </c>
      <c r="E63" s="19">
        <v>440380</v>
      </c>
      <c r="F63" s="19">
        <v>437560</v>
      </c>
      <c r="G63" s="19">
        <v>434810</v>
      </c>
      <c r="H63" s="19">
        <v>1535850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5">
        <f t="shared" si="0"/>
        <v>-445720</v>
      </c>
      <c r="Z63" s="3"/>
      <c r="AA63" s="4"/>
    </row>
    <row r="64" spans="1:29" x14ac:dyDescent="0.2">
      <c r="A64" s="14" t="s">
        <v>46</v>
      </c>
      <c r="B64" s="19">
        <v>322197</v>
      </c>
      <c r="C64" s="19">
        <v>4100</v>
      </c>
      <c r="D64" s="19">
        <v>9000</v>
      </c>
      <c r="E64" s="19">
        <v>6900</v>
      </c>
      <c r="F64" s="19">
        <v>6800</v>
      </c>
      <c r="G64" s="19">
        <v>6600</v>
      </c>
      <c r="H64" s="19">
        <v>7600</v>
      </c>
      <c r="I64" s="19">
        <v>9500</v>
      </c>
      <c r="J64" s="19">
        <v>9300</v>
      </c>
      <c r="K64" s="19">
        <v>10100</v>
      </c>
      <c r="L64" s="19">
        <v>10800</v>
      </c>
      <c r="M64" s="19">
        <v>10600</v>
      </c>
      <c r="N64" s="19">
        <v>11700</v>
      </c>
      <c r="O64" s="19">
        <v>11700</v>
      </c>
      <c r="P64" s="19">
        <v>10400</v>
      </c>
      <c r="Q64" s="19">
        <v>23300</v>
      </c>
      <c r="R64" s="19">
        <v>37000</v>
      </c>
      <c r="S64" s="19">
        <v>36400</v>
      </c>
      <c r="T64" s="19">
        <v>22800</v>
      </c>
      <c r="U64" s="19">
        <v>94600</v>
      </c>
      <c r="V64" s="19"/>
      <c r="W64" s="19"/>
      <c r="X64" s="19"/>
      <c r="Y64" s="15">
        <f t="shared" si="0"/>
        <v>0</v>
      </c>
      <c r="Z64" s="3"/>
      <c r="AA64" s="4"/>
    </row>
    <row r="65" spans="1:29" x14ac:dyDescent="0.2">
      <c r="A65" s="14" t="s">
        <v>91</v>
      </c>
      <c r="B65" s="19">
        <v>368648</v>
      </c>
      <c r="C65" s="19">
        <v>302300</v>
      </c>
      <c r="D65" s="19">
        <v>481400</v>
      </c>
      <c r="E65" s="19">
        <v>413800</v>
      </c>
      <c r="F65" s="19">
        <v>413200</v>
      </c>
      <c r="G65" s="19">
        <v>412800</v>
      </c>
      <c r="H65" s="19">
        <v>480500</v>
      </c>
      <c r="I65" s="19">
        <v>537800</v>
      </c>
      <c r="J65" s="19">
        <v>534600</v>
      </c>
      <c r="K65" s="19">
        <v>601600</v>
      </c>
      <c r="L65" s="19">
        <v>1607400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5">
        <f t="shared" si="0"/>
        <v>0</v>
      </c>
      <c r="Z65" s="3"/>
      <c r="AA65" s="4"/>
      <c r="AC65" s="3">
        <f>Z65</f>
        <v>0</v>
      </c>
    </row>
    <row r="66" spans="1:29" x14ac:dyDescent="0.2">
      <c r="A66" s="14" t="s">
        <v>157</v>
      </c>
      <c r="B66" s="19">
        <v>373479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2200</v>
      </c>
      <c r="L66" s="19">
        <v>7000</v>
      </c>
      <c r="M66" s="19">
        <v>6800</v>
      </c>
      <c r="N66" s="19">
        <v>31000</v>
      </c>
      <c r="O66" s="19">
        <v>52900</v>
      </c>
      <c r="P66" s="19">
        <v>48300</v>
      </c>
      <c r="Q66" s="19">
        <v>70800</v>
      </c>
      <c r="R66" s="19">
        <v>93200</v>
      </c>
      <c r="S66" s="19">
        <v>91700</v>
      </c>
      <c r="T66" s="19">
        <v>59500</v>
      </c>
      <c r="U66" s="19">
        <v>194300</v>
      </c>
      <c r="V66" s="19"/>
      <c r="W66" s="19"/>
      <c r="X66" s="19"/>
      <c r="Y66" s="15">
        <f t="shared" si="0"/>
        <v>0</v>
      </c>
      <c r="Z66" s="3"/>
      <c r="AA66" s="4"/>
    </row>
    <row r="67" spans="1:29" x14ac:dyDescent="0.2">
      <c r="A67" s="14" t="s">
        <v>162</v>
      </c>
      <c r="B67" s="19">
        <v>382599</v>
      </c>
      <c r="C67" s="19">
        <v>141300</v>
      </c>
      <c r="D67" s="19">
        <v>238400</v>
      </c>
      <c r="E67" s="19">
        <v>219100</v>
      </c>
      <c r="F67" s="19">
        <v>218700</v>
      </c>
      <c r="G67" s="19">
        <v>218402</v>
      </c>
      <c r="H67" s="19">
        <v>237696</v>
      </c>
      <c r="I67" s="19">
        <v>254302</v>
      </c>
      <c r="J67" s="19">
        <v>252700</v>
      </c>
      <c r="K67" s="19">
        <v>254180</v>
      </c>
      <c r="L67" s="19">
        <v>377752</v>
      </c>
      <c r="M67" s="19">
        <v>267508</v>
      </c>
      <c r="N67" s="19">
        <v>277238</v>
      </c>
      <c r="O67" s="19">
        <v>-323630</v>
      </c>
      <c r="P67" s="19">
        <v>-347000</v>
      </c>
      <c r="Q67" s="19">
        <v>-373090</v>
      </c>
      <c r="R67" s="19">
        <v>-363500</v>
      </c>
      <c r="S67" s="19">
        <v>72160</v>
      </c>
      <c r="T67" s="19">
        <v>-72410</v>
      </c>
      <c r="U67" s="19">
        <v>-120400</v>
      </c>
      <c r="V67" s="19">
        <v>467400</v>
      </c>
      <c r="W67" s="19"/>
      <c r="X67" s="19"/>
      <c r="Y67" s="15">
        <f t="shared" si="0"/>
        <v>-1600030</v>
      </c>
      <c r="Z67" s="3"/>
      <c r="AA67" s="4"/>
    </row>
    <row r="68" spans="1:29" x14ac:dyDescent="0.2">
      <c r="A68" s="14" t="s">
        <v>132</v>
      </c>
      <c r="B68" s="19">
        <v>419742</v>
      </c>
      <c r="C68" s="19">
        <v>-66500</v>
      </c>
      <c r="D68" s="19">
        <v>-22600</v>
      </c>
      <c r="E68" s="19">
        <v>-38800</v>
      </c>
      <c r="F68" s="19">
        <v>-39000</v>
      </c>
      <c r="G68" s="19">
        <v>-39200</v>
      </c>
      <c r="H68" s="19">
        <v>-22100</v>
      </c>
      <c r="I68" s="19">
        <v>-8300</v>
      </c>
      <c r="J68" s="19">
        <v>-9200</v>
      </c>
      <c r="K68" s="19">
        <v>149800</v>
      </c>
      <c r="L68" s="19">
        <v>163700</v>
      </c>
      <c r="M68" s="19">
        <v>162400</v>
      </c>
      <c r="N68" s="19">
        <v>175300</v>
      </c>
      <c r="O68" s="19">
        <v>184200</v>
      </c>
      <c r="P68" s="19">
        <v>477600</v>
      </c>
      <c r="Q68" s="19"/>
      <c r="R68" s="19"/>
      <c r="S68" s="19"/>
      <c r="T68" s="19"/>
      <c r="U68" s="19"/>
      <c r="V68" s="19"/>
      <c r="W68" s="19"/>
      <c r="X68" s="19"/>
      <c r="Y68" s="15">
        <f t="shared" si="0"/>
        <v>-245700</v>
      </c>
      <c r="Z68" s="3"/>
      <c r="AA68" s="4"/>
    </row>
    <row r="69" spans="1:29" x14ac:dyDescent="0.2">
      <c r="A69" s="14" t="s">
        <v>158</v>
      </c>
      <c r="B69" s="19">
        <v>435228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/>
      <c r="W69" s="19"/>
      <c r="X69" s="19"/>
      <c r="Y69" s="15">
        <f t="shared" si="0"/>
        <v>0</v>
      </c>
      <c r="Z69" s="3"/>
      <c r="AA69" s="4"/>
      <c r="AC69" s="3">
        <f>Z69</f>
        <v>0</v>
      </c>
    </row>
    <row r="70" spans="1:29" x14ac:dyDescent="0.2">
      <c r="A70" s="14" t="s">
        <v>36</v>
      </c>
      <c r="B70" s="19">
        <v>440827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/>
      <c r="V70" s="19"/>
      <c r="W70" s="19"/>
      <c r="X70" s="19"/>
      <c r="Y70" s="15">
        <f t="shared" si="0"/>
        <v>0</v>
      </c>
      <c r="Z70" s="3"/>
      <c r="AA70" s="4"/>
    </row>
    <row r="71" spans="1:29" x14ac:dyDescent="0.2">
      <c r="A71" s="14" t="s">
        <v>147</v>
      </c>
      <c r="B71" s="19">
        <v>465392</v>
      </c>
      <c r="C71" s="19">
        <v>-700</v>
      </c>
      <c r="D71" s="19">
        <v>1000</v>
      </c>
      <c r="E71" s="19">
        <v>0</v>
      </c>
      <c r="F71" s="19">
        <v>0</v>
      </c>
      <c r="G71" s="19">
        <v>0</v>
      </c>
      <c r="H71" s="19">
        <v>-1100</v>
      </c>
      <c r="I71" s="19">
        <v>-200</v>
      </c>
      <c r="J71" s="19">
        <v>-400</v>
      </c>
      <c r="K71" s="19">
        <v>12400</v>
      </c>
      <c r="L71" s="19">
        <v>24900</v>
      </c>
      <c r="M71" s="19">
        <v>24600</v>
      </c>
      <c r="N71" s="19">
        <v>47500</v>
      </c>
      <c r="O71" s="19">
        <v>66600</v>
      </c>
      <c r="P71" s="19">
        <v>61000</v>
      </c>
      <c r="Q71" s="19">
        <v>82400</v>
      </c>
      <c r="R71" s="19">
        <v>103500</v>
      </c>
      <c r="S71" s="19">
        <v>254200</v>
      </c>
      <c r="T71" s="19"/>
      <c r="U71" s="19"/>
      <c r="V71" s="19"/>
      <c r="W71" s="19"/>
      <c r="X71" s="19"/>
      <c r="Y71" s="15">
        <f t="shared" si="0"/>
        <v>-2400</v>
      </c>
      <c r="Z71" s="3"/>
      <c r="AA71" s="4"/>
    </row>
    <row r="72" spans="1:29" x14ac:dyDescent="0.2">
      <c r="A72" s="14" t="s">
        <v>115</v>
      </c>
      <c r="B72" s="19">
        <v>467571</v>
      </c>
      <c r="C72" s="19">
        <v>101900</v>
      </c>
      <c r="D72" s="19">
        <v>135500</v>
      </c>
      <c r="E72" s="19">
        <v>88300</v>
      </c>
      <c r="F72" s="19">
        <v>88100</v>
      </c>
      <c r="G72" s="19">
        <v>88000</v>
      </c>
      <c r="H72" s="19">
        <v>134200</v>
      </c>
      <c r="I72" s="19">
        <v>175000</v>
      </c>
      <c r="J72" s="19">
        <v>173800</v>
      </c>
      <c r="K72" s="19">
        <v>222400</v>
      </c>
      <c r="L72" s="19">
        <v>260500</v>
      </c>
      <c r="M72" s="19">
        <v>258800</v>
      </c>
      <c r="N72" s="19">
        <v>789700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5">
        <f t="shared" ref="Y72:Y135" si="1">SUMIF(C72:X72,"&lt;0",C72:X72)</f>
        <v>0</v>
      </c>
      <c r="Z72" s="3"/>
      <c r="AA72" s="4"/>
    </row>
    <row r="73" spans="1:29" x14ac:dyDescent="0.2">
      <c r="A73" s="14" t="s">
        <v>140</v>
      </c>
      <c r="B73" s="19">
        <v>511865</v>
      </c>
      <c r="C73" s="19">
        <v>361800</v>
      </c>
      <c r="D73" s="19">
        <v>576800</v>
      </c>
      <c r="E73" s="19">
        <v>499000</v>
      </c>
      <c r="F73" s="19">
        <v>498400</v>
      </c>
      <c r="G73" s="19">
        <v>497800</v>
      </c>
      <c r="H73" s="19">
        <v>576200</v>
      </c>
      <c r="I73" s="19">
        <v>642300</v>
      </c>
      <c r="J73" s="19">
        <v>638600</v>
      </c>
      <c r="K73" s="19">
        <v>716200</v>
      </c>
      <c r="L73" s="19">
        <v>773400</v>
      </c>
      <c r="M73" s="19">
        <v>768200</v>
      </c>
      <c r="N73" s="19">
        <v>815200</v>
      </c>
      <c r="O73" s="19">
        <v>842700</v>
      </c>
      <c r="P73" s="19">
        <v>776300</v>
      </c>
      <c r="Q73" s="19">
        <v>858300</v>
      </c>
      <c r="R73" s="19">
        <v>2330900</v>
      </c>
      <c r="S73" s="19"/>
      <c r="T73" s="19"/>
      <c r="U73" s="19"/>
      <c r="V73" s="19"/>
      <c r="W73" s="19"/>
      <c r="X73" s="19"/>
      <c r="Y73" s="15">
        <f t="shared" si="1"/>
        <v>0</v>
      </c>
      <c r="Z73" s="3"/>
      <c r="AA73" s="4"/>
      <c r="AC73" s="3">
        <f>Z73</f>
        <v>0</v>
      </c>
    </row>
    <row r="74" spans="1:29" x14ac:dyDescent="0.2">
      <c r="A74" s="14" t="s">
        <v>41</v>
      </c>
      <c r="B74" s="19">
        <v>535068</v>
      </c>
      <c r="C74" s="19">
        <v>4663100</v>
      </c>
      <c r="D74" s="19">
        <v>-6657700</v>
      </c>
      <c r="E74" s="19">
        <v>8126400</v>
      </c>
      <c r="F74" s="19">
        <v>8118500</v>
      </c>
      <c r="G74" s="19">
        <v>8109400</v>
      </c>
      <c r="H74" s="19">
        <v>8330600</v>
      </c>
      <c r="I74" s="19">
        <v>20900000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5">
        <f t="shared" si="1"/>
        <v>-6657700</v>
      </c>
      <c r="Z74" s="3"/>
      <c r="AA74" s="4"/>
    </row>
    <row r="75" spans="1:29" x14ac:dyDescent="0.2">
      <c r="A75" s="14" t="s">
        <v>105</v>
      </c>
      <c r="B75" s="19">
        <v>540544</v>
      </c>
      <c r="C75" s="19">
        <v>-94500</v>
      </c>
      <c r="D75" s="19">
        <v>20000</v>
      </c>
      <c r="E75" s="19">
        <v>-32600</v>
      </c>
      <c r="F75" s="19">
        <v>-32900</v>
      </c>
      <c r="G75" s="19">
        <v>266800</v>
      </c>
      <c r="H75" s="19">
        <v>319100</v>
      </c>
      <c r="I75" s="19">
        <v>363700</v>
      </c>
      <c r="J75" s="19">
        <v>361500</v>
      </c>
      <c r="K75" s="19">
        <v>415000</v>
      </c>
      <c r="L75" s="19">
        <v>1122500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5">
        <f t="shared" si="1"/>
        <v>-160000</v>
      </c>
      <c r="Z75" s="3"/>
      <c r="AA75" s="4"/>
    </row>
    <row r="76" spans="1:29" x14ac:dyDescent="0.2">
      <c r="A76" s="14" t="s">
        <v>43</v>
      </c>
      <c r="B76" s="19">
        <v>560859</v>
      </c>
      <c r="C76" s="19">
        <v>-42760</v>
      </c>
      <c r="D76" s="19">
        <v>58640</v>
      </c>
      <c r="E76" s="19">
        <v>51340</v>
      </c>
      <c r="F76" s="19">
        <v>50940</v>
      </c>
      <c r="G76" s="19">
        <v>-19260</v>
      </c>
      <c r="H76" s="19">
        <v>-17360</v>
      </c>
      <c r="I76" s="19">
        <v>-16660</v>
      </c>
      <c r="J76" s="19">
        <v>82600</v>
      </c>
      <c r="K76" s="19">
        <v>83200</v>
      </c>
      <c r="L76" s="19">
        <v>436800</v>
      </c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5">
        <f t="shared" si="1"/>
        <v>-96040</v>
      </c>
      <c r="Z76" s="3"/>
      <c r="AA76" s="4"/>
      <c r="AC76" s="3">
        <f>Z76</f>
        <v>0</v>
      </c>
    </row>
    <row r="77" spans="1:29" x14ac:dyDescent="0.2">
      <c r="A77" s="14" t="s">
        <v>156</v>
      </c>
      <c r="B77" s="19">
        <v>647760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-1200</v>
      </c>
      <c r="O77" s="19">
        <v>1500</v>
      </c>
      <c r="P77" s="19">
        <v>900</v>
      </c>
      <c r="Q77" s="19">
        <v>3800</v>
      </c>
      <c r="R77" s="19">
        <v>5400</v>
      </c>
      <c r="S77" s="19">
        <v>5200</v>
      </c>
      <c r="T77" s="19">
        <v>1100</v>
      </c>
      <c r="U77" s="19">
        <v>12600</v>
      </c>
      <c r="V77" s="19"/>
      <c r="W77" s="19"/>
      <c r="X77" s="19"/>
      <c r="Y77" s="15">
        <f t="shared" si="1"/>
        <v>-1200</v>
      </c>
      <c r="Z77" s="3"/>
      <c r="AA77" s="4"/>
    </row>
    <row r="78" spans="1:29" x14ac:dyDescent="0.2">
      <c r="A78" s="14" t="s">
        <v>127</v>
      </c>
      <c r="B78" s="19">
        <v>661780</v>
      </c>
      <c r="C78" s="19">
        <v>-892733</v>
      </c>
      <c r="D78" s="19">
        <v>-24379</v>
      </c>
      <c r="E78" s="19">
        <v>-133503</v>
      </c>
      <c r="F78" s="19">
        <v>-170617</v>
      </c>
      <c r="G78" s="19">
        <v>-208633</v>
      </c>
      <c r="H78" s="19">
        <v>-169352</v>
      </c>
      <c r="I78" s="19">
        <v>-1105407</v>
      </c>
      <c r="J78" s="19">
        <v>80169</v>
      </c>
      <c r="K78" s="19">
        <v>113954</v>
      </c>
      <c r="L78" s="19">
        <v>106175</v>
      </c>
      <c r="M78" s="19">
        <v>410399</v>
      </c>
      <c r="N78" s="19">
        <v>3601351</v>
      </c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5">
        <f t="shared" si="1"/>
        <v>-2704624</v>
      </c>
      <c r="Z78" s="3"/>
      <c r="AA78" s="4"/>
    </row>
    <row r="79" spans="1:29" x14ac:dyDescent="0.2">
      <c r="A79" s="14" t="s">
        <v>58</v>
      </c>
      <c r="B79" s="19">
        <v>807387</v>
      </c>
      <c r="C79" s="19">
        <v>-345400</v>
      </c>
      <c r="D79" s="19">
        <v>654020</v>
      </c>
      <c r="E79" s="19">
        <v>1006600</v>
      </c>
      <c r="F79" s="19">
        <v>1005500</v>
      </c>
      <c r="G79" s="19">
        <v>1004400</v>
      </c>
      <c r="H79" s="19">
        <v>1033800</v>
      </c>
      <c r="I79" s="19">
        <v>2596900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5">
        <f t="shared" si="1"/>
        <v>-345400</v>
      </c>
      <c r="Z79" s="3"/>
      <c r="AA79" s="4"/>
    </row>
    <row r="80" spans="1:29" x14ac:dyDescent="0.2">
      <c r="A80" s="14" t="s">
        <v>10</v>
      </c>
      <c r="B80" s="19">
        <v>840920</v>
      </c>
      <c r="C80" s="19">
        <v>2800</v>
      </c>
      <c r="D80" s="19">
        <v>63700</v>
      </c>
      <c r="E80" s="19">
        <v>55400</v>
      </c>
      <c r="F80" s="19">
        <v>359200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5">
        <f t="shared" si="1"/>
        <v>0</v>
      </c>
      <c r="Z80" s="3"/>
      <c r="AA80" s="4"/>
      <c r="AC80" s="3">
        <f>Z80</f>
        <v>0</v>
      </c>
    </row>
    <row r="81" spans="1:29" x14ac:dyDescent="0.2">
      <c r="A81" s="14" t="s">
        <v>79</v>
      </c>
      <c r="B81" s="19">
        <v>857344</v>
      </c>
      <c r="C81" s="19">
        <v>-1475300</v>
      </c>
      <c r="D81" s="19">
        <v>358300</v>
      </c>
      <c r="E81" s="19">
        <v>258300</v>
      </c>
      <c r="F81" s="19">
        <v>254700</v>
      </c>
      <c r="G81" s="19">
        <v>250600</v>
      </c>
      <c r="H81" s="19">
        <v>188400</v>
      </c>
      <c r="I81" s="19">
        <v>265900</v>
      </c>
      <c r="J81" s="19">
        <v>2015100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5">
        <f t="shared" si="1"/>
        <v>-1475300</v>
      </c>
      <c r="Z81" s="3"/>
      <c r="AA81" s="4"/>
    </row>
    <row r="82" spans="1:29" x14ac:dyDescent="0.2">
      <c r="A82" s="14" t="s">
        <v>25</v>
      </c>
      <c r="B82" s="19">
        <v>892109</v>
      </c>
      <c r="C82" s="19">
        <v>-61900</v>
      </c>
      <c r="D82" s="19">
        <v>434200</v>
      </c>
      <c r="E82" s="19">
        <v>397700</v>
      </c>
      <c r="F82" s="19">
        <v>396500</v>
      </c>
      <c r="G82" s="19">
        <v>395200</v>
      </c>
      <c r="H82" s="19">
        <v>1132400</v>
      </c>
      <c r="I82" s="19">
        <v>1162000</v>
      </c>
      <c r="J82" s="19">
        <v>1155200</v>
      </c>
      <c r="K82" s="19">
        <v>1187900</v>
      </c>
      <c r="L82" s="19">
        <v>1198500</v>
      </c>
      <c r="M82" s="19">
        <v>2979900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5">
        <f t="shared" si="1"/>
        <v>-61900</v>
      </c>
      <c r="Z82" s="3"/>
      <c r="AA82" s="4"/>
    </row>
    <row r="83" spans="1:29" x14ac:dyDescent="0.2">
      <c r="A83" s="14" t="s">
        <v>139</v>
      </c>
      <c r="B83" s="19">
        <v>961980</v>
      </c>
      <c r="C83" s="19">
        <v>95747</v>
      </c>
      <c r="D83" s="19">
        <v>564530</v>
      </c>
      <c r="E83" s="19">
        <v>-131210</v>
      </c>
      <c r="F83" s="19">
        <v>-131423</v>
      </c>
      <c r="G83" s="19">
        <v>-3056819</v>
      </c>
      <c r="H83" s="19">
        <v>-393075</v>
      </c>
      <c r="I83" s="19">
        <v>-322500</v>
      </c>
      <c r="J83" s="19">
        <v>-323250</v>
      </c>
      <c r="K83" s="19">
        <v>-161000</v>
      </c>
      <c r="L83" s="19">
        <v>467900</v>
      </c>
      <c r="M83" s="19">
        <v>464700</v>
      </c>
      <c r="N83" s="19">
        <v>599000</v>
      </c>
      <c r="O83" s="19">
        <v>710700</v>
      </c>
      <c r="P83" s="19">
        <v>654600</v>
      </c>
      <c r="Q83" s="19">
        <v>797100</v>
      </c>
      <c r="R83" s="19">
        <v>2375300</v>
      </c>
      <c r="S83" s="19"/>
      <c r="T83" s="19"/>
      <c r="U83" s="19"/>
      <c r="V83" s="19"/>
      <c r="W83" s="19"/>
      <c r="X83" s="19"/>
      <c r="Y83" s="15">
        <f t="shared" si="1"/>
        <v>-4519277</v>
      </c>
      <c r="Z83" s="3"/>
      <c r="AA83" s="4"/>
      <c r="AC83" s="3">
        <f>Z83</f>
        <v>0</v>
      </c>
    </row>
    <row r="84" spans="1:29" x14ac:dyDescent="0.2">
      <c r="A84" s="14" t="s">
        <v>70</v>
      </c>
      <c r="B84" s="19">
        <v>992221</v>
      </c>
      <c r="C84" s="19">
        <v>280400</v>
      </c>
      <c r="D84" s="19">
        <v>469900</v>
      </c>
      <c r="E84" s="19">
        <v>-2070800</v>
      </c>
      <c r="F84" s="19">
        <v>428700</v>
      </c>
      <c r="G84" s="19">
        <v>428200</v>
      </c>
      <c r="H84" s="19">
        <v>469600</v>
      </c>
      <c r="I84" s="19">
        <v>1240900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5">
        <f t="shared" si="1"/>
        <v>-2070800</v>
      </c>
      <c r="Z84" s="3"/>
      <c r="AA84" s="4"/>
    </row>
    <row r="85" spans="1:29" x14ac:dyDescent="0.2">
      <c r="A85" s="14" t="s">
        <v>13</v>
      </c>
      <c r="B85" s="19">
        <v>1024667</v>
      </c>
      <c r="C85" s="19">
        <v>110600</v>
      </c>
      <c r="D85" s="19">
        <v>199300</v>
      </c>
      <c r="E85" s="19">
        <v>192800</v>
      </c>
      <c r="F85" s="19">
        <v>192600</v>
      </c>
      <c r="G85" s="19">
        <v>283400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5">
        <f t="shared" si="1"/>
        <v>0</v>
      </c>
      <c r="Z85" s="3"/>
      <c r="AA85" s="4"/>
    </row>
    <row r="86" spans="1:29" x14ac:dyDescent="0.2">
      <c r="A86" s="14" t="s">
        <v>15</v>
      </c>
      <c r="B86" s="19">
        <v>1028053</v>
      </c>
      <c r="C86" s="19">
        <v>-290900</v>
      </c>
      <c r="D86" s="19">
        <v>-553900</v>
      </c>
      <c r="E86" s="19">
        <v>6300</v>
      </c>
      <c r="F86" s="19">
        <v>713000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5">
        <f t="shared" si="1"/>
        <v>-844800</v>
      </c>
      <c r="Z86" s="3"/>
      <c r="AA86" s="4"/>
    </row>
    <row r="87" spans="1:29" x14ac:dyDescent="0.2">
      <c r="A87" s="14" t="s">
        <v>125</v>
      </c>
      <c r="B87" s="19">
        <v>1030724</v>
      </c>
      <c r="C87" s="19">
        <v>-247962</v>
      </c>
      <c r="D87" s="19">
        <v>-142730</v>
      </c>
      <c r="E87" s="19">
        <v>-263173</v>
      </c>
      <c r="F87" s="19">
        <v>-263494</v>
      </c>
      <c r="G87" s="19">
        <v>-263648</v>
      </c>
      <c r="H87" s="19">
        <v>-299487</v>
      </c>
      <c r="I87" s="19">
        <v>322000</v>
      </c>
      <c r="J87" s="19">
        <v>320000</v>
      </c>
      <c r="K87" s="19">
        <v>362600</v>
      </c>
      <c r="L87" s="19">
        <v>393500</v>
      </c>
      <c r="M87" s="19">
        <v>390800</v>
      </c>
      <c r="N87" s="19">
        <v>1079900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5">
        <f t="shared" si="1"/>
        <v>-1480494</v>
      </c>
      <c r="Z87" s="3"/>
      <c r="AA87" s="4"/>
    </row>
    <row r="88" spans="1:29" x14ac:dyDescent="0.2">
      <c r="A88" s="14" t="s">
        <v>89</v>
      </c>
      <c r="B88" s="19">
        <v>1041670</v>
      </c>
      <c r="C88" s="19">
        <v>32900</v>
      </c>
      <c r="D88" s="19">
        <v>55700</v>
      </c>
      <c r="E88" s="19">
        <v>49500</v>
      </c>
      <c r="F88" s="19">
        <v>49400</v>
      </c>
      <c r="G88" s="19">
        <v>49200</v>
      </c>
      <c r="H88" s="19">
        <v>55000</v>
      </c>
      <c r="I88" s="19">
        <v>59800</v>
      </c>
      <c r="J88" s="19">
        <v>59300</v>
      </c>
      <c r="K88" s="19">
        <v>168800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5">
        <f t="shared" si="1"/>
        <v>0</v>
      </c>
      <c r="Z88" s="3"/>
      <c r="AA88" s="4"/>
    </row>
    <row r="89" spans="1:29" x14ac:dyDescent="0.2">
      <c r="A89" s="14" t="s">
        <v>28</v>
      </c>
      <c r="B89" s="19">
        <v>1069806</v>
      </c>
      <c r="C89" s="19">
        <v>-328910</v>
      </c>
      <c r="D89" s="19">
        <v>-52300</v>
      </c>
      <c r="E89" s="19">
        <v>220070</v>
      </c>
      <c r="F89" s="19">
        <v>184510</v>
      </c>
      <c r="G89" s="19">
        <v>178320</v>
      </c>
      <c r="H89" s="19">
        <v>179090</v>
      </c>
      <c r="I89" s="19">
        <v>187570</v>
      </c>
      <c r="J89" s="19">
        <v>179780</v>
      </c>
      <c r="K89" s="19">
        <v>179250</v>
      </c>
      <c r="L89" s="19">
        <v>176970</v>
      </c>
      <c r="M89" s="19">
        <v>168260</v>
      </c>
      <c r="N89" s="19">
        <v>614950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5">
        <f t="shared" si="1"/>
        <v>-381210</v>
      </c>
      <c r="Z89" s="3"/>
      <c r="AA89" s="4"/>
    </row>
    <row r="90" spans="1:29" x14ac:dyDescent="0.2">
      <c r="A90" s="14" t="s">
        <v>80</v>
      </c>
      <c r="B90" s="19">
        <v>1075959</v>
      </c>
      <c r="C90" s="19">
        <v>360916</v>
      </c>
      <c r="D90" s="19">
        <v>948800</v>
      </c>
      <c r="E90" s="19">
        <v>811326</v>
      </c>
      <c r="F90" s="19">
        <v>804081</v>
      </c>
      <c r="G90" s="19">
        <v>825718</v>
      </c>
      <c r="H90" s="19">
        <v>1113826</v>
      </c>
      <c r="I90" s="19">
        <v>1235169</v>
      </c>
      <c r="J90" s="19">
        <v>2696400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5">
        <f t="shared" si="1"/>
        <v>0</v>
      </c>
      <c r="Z90" s="3"/>
      <c r="AA90" s="4"/>
    </row>
    <row r="91" spans="1:29" x14ac:dyDescent="0.2">
      <c r="A91" s="14" t="s">
        <v>95</v>
      </c>
      <c r="B91" s="19">
        <v>1076899</v>
      </c>
      <c r="C91" s="19">
        <v>-5011865</v>
      </c>
      <c r="D91" s="19">
        <v>1270611</v>
      </c>
      <c r="E91" s="19">
        <v>523336</v>
      </c>
      <c r="F91" s="19">
        <v>634036</v>
      </c>
      <c r="G91" s="19">
        <v>585616</v>
      </c>
      <c r="H91" s="19">
        <v>474096</v>
      </c>
      <c r="I91" s="19">
        <v>750038</v>
      </c>
      <c r="J91" s="19">
        <v>649028</v>
      </c>
      <c r="K91" s="19">
        <v>459499</v>
      </c>
      <c r="L91" s="19">
        <v>12537393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5">
        <f t="shared" si="1"/>
        <v>-5011865</v>
      </c>
      <c r="Z91" s="3"/>
      <c r="AA91" s="4"/>
    </row>
    <row r="92" spans="1:29" x14ac:dyDescent="0.2">
      <c r="A92" s="14" t="s">
        <v>77</v>
      </c>
      <c r="B92" s="19">
        <v>1098218</v>
      </c>
      <c r="C92" s="19">
        <v>-110760</v>
      </c>
      <c r="D92" s="19">
        <v>69980</v>
      </c>
      <c r="E92" s="19">
        <v>29580</v>
      </c>
      <c r="F92" s="19">
        <v>21230</v>
      </c>
      <c r="G92" s="19">
        <v>12710</v>
      </c>
      <c r="H92" s="19">
        <v>38540</v>
      </c>
      <c r="I92" s="19">
        <v>56500</v>
      </c>
      <c r="J92" s="19">
        <v>-193340</v>
      </c>
      <c r="K92" s="19">
        <v>1298800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5">
        <f t="shared" si="1"/>
        <v>-304100</v>
      </c>
      <c r="Z92" s="3"/>
      <c r="AA92" s="4"/>
    </row>
    <row r="93" spans="1:29" x14ac:dyDescent="0.2">
      <c r="A93" s="14" t="s">
        <v>98</v>
      </c>
      <c r="B93" s="19">
        <v>1150530</v>
      </c>
      <c r="C93" s="19">
        <v>228500</v>
      </c>
      <c r="D93" s="19">
        <v>409000</v>
      </c>
      <c r="E93" s="19">
        <v>396300</v>
      </c>
      <c r="F93" s="19">
        <v>395800</v>
      </c>
      <c r="G93" s="19">
        <v>395200</v>
      </c>
      <c r="H93" s="19">
        <v>407500</v>
      </c>
      <c r="I93" s="19">
        <v>417800</v>
      </c>
      <c r="J93" s="19">
        <v>415300</v>
      </c>
      <c r="K93" s="19">
        <v>426100</v>
      </c>
      <c r="L93" s="19">
        <v>1059800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5">
        <f t="shared" si="1"/>
        <v>0</v>
      </c>
      <c r="Z93" s="3"/>
      <c r="AA93" s="4"/>
    </row>
    <row r="94" spans="1:29" x14ac:dyDescent="0.2">
      <c r="A94" s="14" t="s">
        <v>131</v>
      </c>
      <c r="B94" s="19">
        <v>1223927</v>
      </c>
      <c r="C94" s="19">
        <v>-73800</v>
      </c>
      <c r="D94" s="19">
        <v>498700</v>
      </c>
      <c r="E94" s="19">
        <v>452400</v>
      </c>
      <c r="F94" s="19">
        <v>443600</v>
      </c>
      <c r="G94" s="19">
        <v>434500</v>
      </c>
      <c r="H94" s="19">
        <v>466000</v>
      </c>
      <c r="I94" s="19">
        <v>488400</v>
      </c>
      <c r="J94" s="19">
        <v>472400</v>
      </c>
      <c r="K94" s="19">
        <v>948500</v>
      </c>
      <c r="L94" s="19">
        <v>949000</v>
      </c>
      <c r="M94" s="19">
        <v>931200</v>
      </c>
      <c r="N94" s="19">
        <v>909600</v>
      </c>
      <c r="O94" s="19">
        <v>863900</v>
      </c>
      <c r="P94" s="19">
        <v>2286500</v>
      </c>
      <c r="Q94" s="19"/>
      <c r="R94" s="19"/>
      <c r="S94" s="19"/>
      <c r="T94" s="19"/>
      <c r="U94" s="19"/>
      <c r="V94" s="19"/>
      <c r="W94" s="19"/>
      <c r="X94" s="19"/>
      <c r="Y94" s="15">
        <f t="shared" si="1"/>
        <v>-73800</v>
      </c>
      <c r="Z94" s="3"/>
      <c r="AA94" s="4"/>
    </row>
    <row r="95" spans="1:29" x14ac:dyDescent="0.2">
      <c r="A95" s="14" t="s">
        <v>11</v>
      </c>
      <c r="B95" s="19">
        <v>1247120</v>
      </c>
      <c r="C95" s="19">
        <v>-903260</v>
      </c>
      <c r="D95" s="19">
        <v>-293490</v>
      </c>
      <c r="E95" s="19">
        <v>231500</v>
      </c>
      <c r="F95" s="19">
        <v>229180</v>
      </c>
      <c r="G95" s="19">
        <v>226920</v>
      </c>
      <c r="H95" s="19">
        <v>633000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5">
        <f t="shared" si="1"/>
        <v>-1196750</v>
      </c>
      <c r="Z95" s="3"/>
      <c r="AA95" s="4"/>
    </row>
    <row r="96" spans="1:29" x14ac:dyDescent="0.2">
      <c r="A96" s="14" t="s">
        <v>145</v>
      </c>
      <c r="B96" s="19">
        <v>1320801</v>
      </c>
      <c r="C96" s="19">
        <v>-154203</v>
      </c>
      <c r="D96" s="19">
        <v>-1154903</v>
      </c>
      <c r="E96" s="19">
        <v>-1165003</v>
      </c>
      <c r="F96" s="19">
        <v>-1711587</v>
      </c>
      <c r="G96" s="19">
        <v>-1711587</v>
      </c>
      <c r="H96" s="19">
        <v>-1705087</v>
      </c>
      <c r="I96" s="19">
        <v>-2279828</v>
      </c>
      <c r="J96" s="19">
        <v>-2280028</v>
      </c>
      <c r="K96" s="19">
        <v>-2251428</v>
      </c>
      <c r="L96" s="19">
        <v>-2847786</v>
      </c>
      <c r="M96" s="19">
        <v>-2848386</v>
      </c>
      <c r="N96" s="19">
        <v>-2803986</v>
      </c>
      <c r="O96" s="19">
        <v>-206030</v>
      </c>
      <c r="P96" s="19">
        <v>136100</v>
      </c>
      <c r="Q96" s="19">
        <v>192800</v>
      </c>
      <c r="R96" s="19">
        <v>252100</v>
      </c>
      <c r="S96" s="19">
        <v>633000</v>
      </c>
      <c r="T96" s="19"/>
      <c r="U96" s="19"/>
      <c r="V96" s="19"/>
      <c r="W96" s="19"/>
      <c r="X96" s="19"/>
      <c r="Y96" s="15">
        <f t="shared" si="1"/>
        <v>-23119842</v>
      </c>
      <c r="Z96" s="3"/>
      <c r="AA96" s="4"/>
    </row>
    <row r="97" spans="1:27" x14ac:dyDescent="0.2">
      <c r="A97" s="14" t="s">
        <v>90</v>
      </c>
      <c r="B97" s="19">
        <v>1379673</v>
      </c>
      <c r="C97" s="19">
        <v>-1549000</v>
      </c>
      <c r="D97" s="19">
        <v>754900</v>
      </c>
      <c r="E97" s="19">
        <v>686900</v>
      </c>
      <c r="F97" s="19">
        <v>686200</v>
      </c>
      <c r="G97" s="19">
        <v>685400</v>
      </c>
      <c r="H97" s="19">
        <v>752800</v>
      </c>
      <c r="I97" s="19">
        <v>809800</v>
      </c>
      <c r="J97" s="19">
        <v>805000</v>
      </c>
      <c r="K97" s="19">
        <v>871100</v>
      </c>
      <c r="L97" s="19">
        <v>2261500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5">
        <f t="shared" si="1"/>
        <v>-1549000</v>
      </c>
      <c r="Z97" s="3"/>
      <c r="AA97" s="4"/>
    </row>
    <row r="98" spans="1:27" x14ac:dyDescent="0.2">
      <c r="A98" s="14" t="s">
        <v>18</v>
      </c>
      <c r="B98" s="19">
        <v>1389854</v>
      </c>
      <c r="C98" s="19">
        <v>-2114300</v>
      </c>
      <c r="D98" s="19">
        <v>1381300</v>
      </c>
      <c r="E98" s="19">
        <v>1321400</v>
      </c>
      <c r="F98" s="19">
        <v>1320000</v>
      </c>
      <c r="G98" s="19">
        <v>3362300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5">
        <f t="shared" si="1"/>
        <v>-2114300</v>
      </c>
      <c r="Z98" s="3"/>
      <c r="AA98" s="4"/>
    </row>
    <row r="99" spans="1:27" x14ac:dyDescent="0.2">
      <c r="A99" s="14" t="s">
        <v>116</v>
      </c>
      <c r="B99" s="19">
        <v>1434295</v>
      </c>
      <c r="C99" s="19">
        <v>-488500</v>
      </c>
      <c r="D99" s="19">
        <v>-300400</v>
      </c>
      <c r="E99" s="19">
        <v>420000</v>
      </c>
      <c r="F99" s="19">
        <v>419400</v>
      </c>
      <c r="G99" s="19">
        <v>418900</v>
      </c>
      <c r="H99" s="19">
        <v>448900</v>
      </c>
      <c r="I99" s="19">
        <v>473200</v>
      </c>
      <c r="J99" s="19">
        <v>470500</v>
      </c>
      <c r="K99" s="19">
        <v>499500</v>
      </c>
      <c r="L99" s="19">
        <v>516300</v>
      </c>
      <c r="M99" s="19">
        <v>512600</v>
      </c>
      <c r="N99" s="19">
        <v>1320500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5">
        <f t="shared" si="1"/>
        <v>-788900</v>
      </c>
      <c r="Z99" s="3"/>
      <c r="AA99" s="4"/>
    </row>
    <row r="100" spans="1:27" x14ac:dyDescent="0.2">
      <c r="A100" s="14" t="s">
        <v>71</v>
      </c>
      <c r="B100" s="19">
        <v>1438732</v>
      </c>
      <c r="C100" s="19">
        <v>846700</v>
      </c>
      <c r="D100" s="19">
        <v>1402600</v>
      </c>
      <c r="E100" s="19">
        <v>-1234000</v>
      </c>
      <c r="F100" s="19">
        <v>1264800</v>
      </c>
      <c r="G100" s="19">
        <v>1263300</v>
      </c>
      <c r="H100" s="19">
        <v>1400000</v>
      </c>
      <c r="I100" s="19">
        <v>3726800</v>
      </c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5">
        <f t="shared" si="1"/>
        <v>-1234000</v>
      </c>
      <c r="Z100" s="3"/>
      <c r="AA100" s="4"/>
    </row>
    <row r="101" spans="1:27" x14ac:dyDescent="0.2">
      <c r="A101" s="14" t="s">
        <v>35</v>
      </c>
      <c r="B101" s="19">
        <v>1464225</v>
      </c>
      <c r="C101" s="19">
        <v>-537675</v>
      </c>
      <c r="D101" s="19">
        <v>-121535</v>
      </c>
      <c r="E101" s="19">
        <v>-444212</v>
      </c>
      <c r="F101" s="19">
        <v>-445277</v>
      </c>
      <c r="G101" s="19">
        <v>-446021</v>
      </c>
      <c r="H101" s="19">
        <v>-535451</v>
      </c>
      <c r="I101" s="19">
        <v>1163000</v>
      </c>
      <c r="J101" s="19">
        <v>1156200</v>
      </c>
      <c r="K101" s="19">
        <v>1270300</v>
      </c>
      <c r="L101" s="19">
        <v>1351200</v>
      </c>
      <c r="M101" s="19">
        <v>1342300</v>
      </c>
      <c r="N101" s="19">
        <v>3598500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5">
        <f t="shared" si="1"/>
        <v>-2530171</v>
      </c>
      <c r="Z101" s="3"/>
      <c r="AA101" s="4"/>
    </row>
    <row r="102" spans="1:27" x14ac:dyDescent="0.2">
      <c r="A102" s="14" t="s">
        <v>76</v>
      </c>
      <c r="B102" s="19">
        <v>1506815</v>
      </c>
      <c r="C102" s="19">
        <v>-1052380</v>
      </c>
      <c r="D102" s="19">
        <v>883383</v>
      </c>
      <c r="E102" s="19">
        <v>651959</v>
      </c>
      <c r="F102" s="19">
        <v>224730</v>
      </c>
      <c r="G102" s="19">
        <v>222976</v>
      </c>
      <c r="H102" s="19">
        <v>172919</v>
      </c>
      <c r="I102" s="19">
        <v>2239900</v>
      </c>
      <c r="J102" s="19">
        <v>3270000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5">
        <f t="shared" si="1"/>
        <v>-1052380</v>
      </c>
      <c r="Z102" s="3"/>
      <c r="AA102" s="4"/>
    </row>
    <row r="103" spans="1:27" x14ac:dyDescent="0.2">
      <c r="A103" s="14" t="s">
        <v>78</v>
      </c>
      <c r="B103" s="19">
        <v>1546060</v>
      </c>
      <c r="C103" s="19">
        <v>69800</v>
      </c>
      <c r="D103" s="19">
        <v>208700</v>
      </c>
      <c r="E103" s="19">
        <v>200200</v>
      </c>
      <c r="F103" s="19">
        <v>199900</v>
      </c>
      <c r="G103" s="19">
        <v>199400</v>
      </c>
      <c r="H103" s="19">
        <v>207600</v>
      </c>
      <c r="I103" s="19">
        <v>214100</v>
      </c>
      <c r="J103" s="19">
        <v>317200</v>
      </c>
      <c r="K103" s="19">
        <v>807200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5">
        <f t="shared" si="1"/>
        <v>0</v>
      </c>
      <c r="Z103" s="3"/>
      <c r="AA103" s="4"/>
    </row>
    <row r="104" spans="1:27" x14ac:dyDescent="0.2">
      <c r="A104" s="14" t="s">
        <v>129</v>
      </c>
      <c r="B104" s="19">
        <v>1582377</v>
      </c>
      <c r="C104" s="19">
        <v>-485940</v>
      </c>
      <c r="D104" s="19">
        <v>171110</v>
      </c>
      <c r="E104" s="19">
        <v>48800</v>
      </c>
      <c r="F104" s="19">
        <v>17510</v>
      </c>
      <c r="G104" s="19">
        <v>-14480</v>
      </c>
      <c r="H104" s="19">
        <v>49330</v>
      </c>
      <c r="I104" s="19">
        <v>94820</v>
      </c>
      <c r="J104" s="19">
        <v>52870</v>
      </c>
      <c r="K104" s="19">
        <v>109490</v>
      </c>
      <c r="L104" s="19">
        <v>126650</v>
      </c>
      <c r="M104" s="19">
        <v>80240</v>
      </c>
      <c r="N104" s="19">
        <v>-907140</v>
      </c>
      <c r="O104" s="19">
        <v>2571980</v>
      </c>
      <c r="P104" s="19"/>
      <c r="Q104" s="19"/>
      <c r="R104" s="19"/>
      <c r="S104" s="19"/>
      <c r="T104" s="19"/>
      <c r="U104" s="19"/>
      <c r="V104" s="19"/>
      <c r="W104" s="19"/>
      <c r="X104" s="19"/>
      <c r="Y104" s="15">
        <f t="shared" si="1"/>
        <v>-1407560</v>
      </c>
      <c r="Z104" s="3"/>
      <c r="AA104" s="4"/>
    </row>
    <row r="105" spans="1:27" x14ac:dyDescent="0.2">
      <c r="A105" s="14" t="s">
        <v>81</v>
      </c>
      <c r="B105" s="19">
        <v>1588606</v>
      </c>
      <c r="C105" s="19">
        <v>163320</v>
      </c>
      <c r="D105" s="19">
        <v>943620</v>
      </c>
      <c r="E105" s="19">
        <v>865220</v>
      </c>
      <c r="F105" s="19">
        <v>863420</v>
      </c>
      <c r="G105" s="19">
        <v>861420</v>
      </c>
      <c r="H105" s="19">
        <v>941620</v>
      </c>
      <c r="I105" s="19">
        <v>1005320</v>
      </c>
      <c r="J105" s="19">
        <v>4704180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5">
        <f t="shared" si="1"/>
        <v>0</v>
      </c>
      <c r="Z105" s="3"/>
      <c r="AA105" s="4"/>
    </row>
    <row r="106" spans="1:27" x14ac:dyDescent="0.2">
      <c r="A106" s="14" t="s">
        <v>130</v>
      </c>
      <c r="B106" s="19">
        <v>1636396</v>
      </c>
      <c r="C106" s="19">
        <v>100000</v>
      </c>
      <c r="D106" s="19">
        <v>180800</v>
      </c>
      <c r="E106" s="19">
        <v>174500</v>
      </c>
      <c r="F106" s="19">
        <v>174200</v>
      </c>
      <c r="G106" s="19">
        <v>174000</v>
      </c>
      <c r="H106" s="19">
        <v>179000</v>
      </c>
      <c r="I106" s="19">
        <v>183700</v>
      </c>
      <c r="J106" s="19">
        <v>182500</v>
      </c>
      <c r="K106" s="19">
        <v>187400</v>
      </c>
      <c r="L106" s="19">
        <v>188900</v>
      </c>
      <c r="M106" s="19">
        <v>187500</v>
      </c>
      <c r="N106" s="19">
        <v>185700</v>
      </c>
      <c r="O106" s="19">
        <v>443800</v>
      </c>
      <c r="P106" s="19"/>
      <c r="Q106" s="19"/>
      <c r="R106" s="19"/>
      <c r="S106" s="19"/>
      <c r="T106" s="19"/>
      <c r="U106" s="19"/>
      <c r="V106" s="19"/>
      <c r="W106" s="19"/>
      <c r="X106" s="19"/>
      <c r="Y106" s="15">
        <f t="shared" si="1"/>
        <v>0</v>
      </c>
      <c r="Z106" s="3"/>
      <c r="AA106" s="4"/>
    </row>
    <row r="107" spans="1:27" x14ac:dyDescent="0.2">
      <c r="A107" s="14" t="s">
        <v>61</v>
      </c>
      <c r="B107" s="19">
        <v>1913191</v>
      </c>
      <c r="C107" s="19">
        <v>-122350</v>
      </c>
      <c r="D107" s="19">
        <v>356500</v>
      </c>
      <c r="E107" s="19">
        <v>574600</v>
      </c>
      <c r="F107" s="19">
        <v>573900</v>
      </c>
      <c r="G107" s="19">
        <v>573200</v>
      </c>
      <c r="H107" s="19">
        <v>1718000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5">
        <f t="shared" si="1"/>
        <v>-122350</v>
      </c>
      <c r="Z107" s="3"/>
      <c r="AA107" s="4"/>
    </row>
    <row r="108" spans="1:27" x14ac:dyDescent="0.2">
      <c r="A108" s="14" t="s">
        <v>142</v>
      </c>
      <c r="B108" s="19">
        <v>1948979</v>
      </c>
      <c r="C108" s="19">
        <v>-289827</v>
      </c>
      <c r="D108" s="19">
        <v>-174415</v>
      </c>
      <c r="E108" s="19">
        <v>-394144</v>
      </c>
      <c r="F108" s="19">
        <v>-402916</v>
      </c>
      <c r="G108" s="19">
        <v>-412126</v>
      </c>
      <c r="H108" s="19">
        <v>-522925</v>
      </c>
      <c r="I108" s="19">
        <v>-434410</v>
      </c>
      <c r="J108" s="19">
        <v>-442985</v>
      </c>
      <c r="K108" s="19">
        <v>-554070</v>
      </c>
      <c r="L108" s="19">
        <v>-520806</v>
      </c>
      <c r="M108" s="19">
        <v>-523098</v>
      </c>
      <c r="N108" s="19">
        <v>-649492</v>
      </c>
      <c r="O108" s="19">
        <v>-536554</v>
      </c>
      <c r="P108" s="19">
        <v>-561247</v>
      </c>
      <c r="Q108" s="19">
        <v>-672694</v>
      </c>
      <c r="R108" s="19">
        <v>1064600</v>
      </c>
      <c r="S108" s="19"/>
      <c r="T108" s="19"/>
      <c r="U108" s="19"/>
      <c r="V108" s="19"/>
      <c r="W108" s="19"/>
      <c r="X108" s="19"/>
      <c r="Y108" s="15">
        <f t="shared" si="1"/>
        <v>-7091709</v>
      </c>
      <c r="Z108" s="3"/>
      <c r="AA108" s="4"/>
    </row>
    <row r="109" spans="1:27" x14ac:dyDescent="0.2">
      <c r="A109" s="14" t="s">
        <v>151</v>
      </c>
      <c r="B109" s="19">
        <v>2020371</v>
      </c>
      <c r="C109" s="19">
        <v>13700</v>
      </c>
      <c r="D109" s="19">
        <v>14000</v>
      </c>
      <c r="E109" s="19">
        <v>0</v>
      </c>
      <c r="F109" s="19">
        <v>0</v>
      </c>
      <c r="G109" s="19">
        <v>0</v>
      </c>
      <c r="H109" s="19">
        <v>9300</v>
      </c>
      <c r="I109" s="19">
        <v>20100</v>
      </c>
      <c r="J109" s="19">
        <v>19900</v>
      </c>
      <c r="K109" s="19">
        <v>42900</v>
      </c>
      <c r="L109" s="19">
        <v>62600</v>
      </c>
      <c r="M109" s="19">
        <v>62000</v>
      </c>
      <c r="N109" s="19">
        <v>82000</v>
      </c>
      <c r="O109" s="19">
        <v>98300</v>
      </c>
      <c r="P109" s="19">
        <v>90300</v>
      </c>
      <c r="Q109" s="19">
        <v>111100</v>
      </c>
      <c r="R109" s="19">
        <v>129600</v>
      </c>
      <c r="S109" s="19">
        <v>309300</v>
      </c>
      <c r="T109" s="19"/>
      <c r="U109" s="19"/>
      <c r="V109" s="19"/>
      <c r="W109" s="19"/>
      <c r="X109" s="19"/>
      <c r="Y109" s="15">
        <f t="shared" si="1"/>
        <v>0</v>
      </c>
      <c r="Z109" s="3"/>
      <c r="AA109" s="4"/>
    </row>
    <row r="110" spans="1:27" x14ac:dyDescent="0.2">
      <c r="A110" s="14" t="s">
        <v>141</v>
      </c>
      <c r="B110" s="19">
        <v>2094727</v>
      </c>
      <c r="C110" s="19">
        <v>44400</v>
      </c>
      <c r="D110" s="19">
        <v>56200</v>
      </c>
      <c r="E110" s="19">
        <v>32000</v>
      </c>
      <c r="F110" s="19">
        <v>31900</v>
      </c>
      <c r="G110" s="19">
        <v>31800</v>
      </c>
      <c r="H110" s="19">
        <v>55400</v>
      </c>
      <c r="I110" s="19">
        <v>76200</v>
      </c>
      <c r="J110" s="19">
        <v>75700</v>
      </c>
      <c r="K110" s="19">
        <v>100300</v>
      </c>
      <c r="L110" s="19">
        <v>120100</v>
      </c>
      <c r="M110" s="19">
        <v>119200</v>
      </c>
      <c r="N110" s="19">
        <v>138000</v>
      </c>
      <c r="O110" s="19">
        <v>151500</v>
      </c>
      <c r="P110" s="19">
        <v>139300</v>
      </c>
      <c r="Q110" s="19">
        <v>161900</v>
      </c>
      <c r="R110" s="19">
        <v>464100</v>
      </c>
      <c r="S110" s="19"/>
      <c r="T110" s="19"/>
      <c r="U110" s="19"/>
      <c r="V110" s="19"/>
      <c r="W110" s="19"/>
      <c r="X110" s="19"/>
      <c r="Y110" s="15">
        <f t="shared" si="1"/>
        <v>0</v>
      </c>
      <c r="Z110" s="3"/>
      <c r="AA110" s="4"/>
    </row>
    <row r="111" spans="1:27" x14ac:dyDescent="0.2">
      <c r="A111" s="14" t="s">
        <v>30</v>
      </c>
      <c r="B111" s="19">
        <v>2149693</v>
      </c>
      <c r="C111" s="19">
        <v>299500</v>
      </c>
      <c r="D111" s="19">
        <v>524700</v>
      </c>
      <c r="E111" s="19">
        <v>499900</v>
      </c>
      <c r="F111" s="19">
        <v>499400</v>
      </c>
      <c r="G111" s="19">
        <v>498800</v>
      </c>
      <c r="H111" s="19">
        <v>524400</v>
      </c>
      <c r="I111" s="19">
        <v>544600</v>
      </c>
      <c r="J111" s="19">
        <v>541400</v>
      </c>
      <c r="K111" s="19">
        <v>1418100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5">
        <f t="shared" si="1"/>
        <v>0</v>
      </c>
      <c r="Z111" s="3"/>
      <c r="AA111" s="4"/>
    </row>
    <row r="112" spans="1:27" x14ac:dyDescent="0.2">
      <c r="A112" s="14" t="s">
        <v>34</v>
      </c>
      <c r="B112" s="19">
        <v>2166912</v>
      </c>
      <c r="C112" s="19">
        <v>-2922401</v>
      </c>
      <c r="D112" s="19">
        <v>-433293</v>
      </c>
      <c r="E112" s="19">
        <v>-573043</v>
      </c>
      <c r="F112" s="19">
        <v>-580593</v>
      </c>
      <c r="G112" s="19">
        <v>-591043</v>
      </c>
      <c r="H112" s="19">
        <v>-364206</v>
      </c>
      <c r="I112" s="19">
        <v>-183718</v>
      </c>
      <c r="J112" s="19">
        <v>-214212</v>
      </c>
      <c r="K112" s="19">
        <v>554612</v>
      </c>
      <c r="L112" s="19">
        <v>646318</v>
      </c>
      <c r="M112" s="19">
        <v>4902806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5">
        <f t="shared" si="1"/>
        <v>-5862509</v>
      </c>
      <c r="Z112" s="3"/>
      <c r="AA112" s="4"/>
    </row>
    <row r="113" spans="1:27" x14ac:dyDescent="0.2">
      <c r="A113" s="14" t="s">
        <v>33</v>
      </c>
      <c r="B113" s="19">
        <v>2192232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61600</v>
      </c>
      <c r="U113" s="19"/>
      <c r="V113" s="19"/>
      <c r="W113" s="19"/>
      <c r="X113" s="19"/>
      <c r="Y113" s="15">
        <f t="shared" si="1"/>
        <v>0</v>
      </c>
      <c r="Z113" s="3"/>
      <c r="AA113" s="4"/>
    </row>
    <row r="114" spans="1:27" x14ac:dyDescent="0.2">
      <c r="A114" s="14" t="s">
        <v>96</v>
      </c>
      <c r="B114" s="19">
        <v>2204239</v>
      </c>
      <c r="C114" s="19">
        <v>-3812370</v>
      </c>
      <c r="D114" s="19">
        <v>1426750</v>
      </c>
      <c r="E114" s="19">
        <v>532450</v>
      </c>
      <c r="F114" s="19">
        <v>529550</v>
      </c>
      <c r="G114" s="19">
        <v>527550</v>
      </c>
      <c r="H114" s="19">
        <v>305300</v>
      </c>
      <c r="I114" s="19">
        <v>826150</v>
      </c>
      <c r="J114" s="19">
        <v>798550</v>
      </c>
      <c r="K114" s="19">
        <v>545950</v>
      </c>
      <c r="L114" s="19">
        <v>12098400</v>
      </c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5">
        <f t="shared" si="1"/>
        <v>-3812370</v>
      </c>
      <c r="Z114" s="3"/>
      <c r="AA114" s="4"/>
    </row>
    <row r="115" spans="1:27" x14ac:dyDescent="0.2">
      <c r="A115" s="14" t="s">
        <v>104</v>
      </c>
      <c r="B115" s="19">
        <v>2243514</v>
      </c>
      <c r="C115" s="19">
        <v>-739010</v>
      </c>
      <c r="D115" s="19">
        <v>-316047</v>
      </c>
      <c r="E115" s="19">
        <v>-476387</v>
      </c>
      <c r="F115" s="19">
        <v>-490117</v>
      </c>
      <c r="G115" s="19">
        <v>-489198</v>
      </c>
      <c r="H115" s="19">
        <v>-587850</v>
      </c>
      <c r="I115" s="19">
        <v>-507094</v>
      </c>
      <c r="J115" s="19">
        <v>-508968</v>
      </c>
      <c r="K115" s="19">
        <v>-583760</v>
      </c>
      <c r="L115" s="19">
        <v>459853</v>
      </c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5">
        <f t="shared" si="1"/>
        <v>-4698431</v>
      </c>
      <c r="Z115" s="3"/>
      <c r="AA115" s="4"/>
    </row>
    <row r="116" spans="1:27" x14ac:dyDescent="0.2">
      <c r="A116" s="14" t="s">
        <v>134</v>
      </c>
      <c r="B116" s="19">
        <v>2287462</v>
      </c>
      <c r="C116" s="19">
        <v>555500</v>
      </c>
      <c r="D116" s="19">
        <v>966800</v>
      </c>
      <c r="E116" s="19">
        <v>916500</v>
      </c>
      <c r="F116" s="19">
        <v>915400</v>
      </c>
      <c r="G116" s="19">
        <v>914400</v>
      </c>
      <c r="H116" s="19">
        <v>965400</v>
      </c>
      <c r="I116" s="19">
        <v>1007100</v>
      </c>
      <c r="J116" s="19">
        <v>1001300</v>
      </c>
      <c r="K116" s="19">
        <v>1049200</v>
      </c>
      <c r="L116" s="19">
        <v>1075000</v>
      </c>
      <c r="M116" s="19">
        <v>1067900</v>
      </c>
      <c r="N116" s="19">
        <v>1077900</v>
      </c>
      <c r="O116" s="19">
        <v>1067500</v>
      </c>
      <c r="P116" s="19">
        <v>2643700</v>
      </c>
      <c r="Q116" s="19"/>
      <c r="R116" s="19"/>
      <c r="S116" s="19"/>
      <c r="T116" s="19"/>
      <c r="U116" s="19"/>
      <c r="V116" s="19"/>
      <c r="W116" s="19"/>
      <c r="X116" s="19"/>
      <c r="Y116" s="15">
        <f t="shared" si="1"/>
        <v>0</v>
      </c>
      <c r="Z116" s="3"/>
      <c r="AA116" s="4"/>
    </row>
    <row r="117" spans="1:27" x14ac:dyDescent="0.2">
      <c r="A117" s="14" t="s">
        <v>85</v>
      </c>
      <c r="B117" s="19">
        <v>2347061</v>
      </c>
      <c r="C117" s="19">
        <v>179625</v>
      </c>
      <c r="D117" s="19">
        <v>760925</v>
      </c>
      <c r="E117" s="19">
        <v>669025</v>
      </c>
      <c r="F117" s="19">
        <v>667625</v>
      </c>
      <c r="G117" s="19">
        <v>666125</v>
      </c>
      <c r="H117" s="19">
        <v>759525</v>
      </c>
      <c r="I117" s="19">
        <v>769103</v>
      </c>
      <c r="J117" s="19">
        <v>3787300</v>
      </c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5">
        <f t="shared" si="1"/>
        <v>0</v>
      </c>
      <c r="Z117" s="3"/>
      <c r="AA117" s="4"/>
    </row>
    <row r="118" spans="1:27" x14ac:dyDescent="0.2">
      <c r="A118" s="14" t="s">
        <v>22</v>
      </c>
      <c r="B118" s="19">
        <v>2435472</v>
      </c>
      <c r="C118" s="19">
        <v>-760900</v>
      </c>
      <c r="D118" s="19">
        <v>-575500</v>
      </c>
      <c r="E118" s="19">
        <v>409900</v>
      </c>
      <c r="F118" s="19">
        <v>409300</v>
      </c>
      <c r="G118" s="19">
        <v>408800</v>
      </c>
      <c r="H118" s="19">
        <v>424800</v>
      </c>
      <c r="I118" s="19">
        <v>640300</v>
      </c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5">
        <f t="shared" si="1"/>
        <v>-1336400</v>
      </c>
      <c r="Z118" s="3"/>
      <c r="AA118" s="4"/>
    </row>
    <row r="119" spans="1:27" x14ac:dyDescent="0.2">
      <c r="A119" s="14" t="s">
        <v>74</v>
      </c>
      <c r="B119" s="19">
        <v>2490062</v>
      </c>
      <c r="C119" s="19">
        <v>32070</v>
      </c>
      <c r="D119" s="19">
        <v>657510</v>
      </c>
      <c r="E119" s="19">
        <v>594230</v>
      </c>
      <c r="F119" s="19">
        <v>576330</v>
      </c>
      <c r="G119" s="19">
        <v>557900</v>
      </c>
      <c r="H119" s="19">
        <v>588940</v>
      </c>
      <c r="I119" s="19">
        <v>608630</v>
      </c>
      <c r="J119" s="19">
        <v>582170</v>
      </c>
      <c r="K119" s="19">
        <v>1534800</v>
      </c>
      <c r="L119" s="19">
        <v>1548300</v>
      </c>
      <c r="M119" s="19">
        <v>1537900</v>
      </c>
      <c r="N119" s="19">
        <v>1527500</v>
      </c>
      <c r="O119" s="19">
        <v>1489300</v>
      </c>
      <c r="P119" s="19">
        <v>1372300</v>
      </c>
      <c r="Q119" s="19">
        <v>1443500</v>
      </c>
      <c r="R119" s="19">
        <v>1451100</v>
      </c>
      <c r="S119" s="19">
        <v>1429600</v>
      </c>
      <c r="T119" s="19">
        <v>912900</v>
      </c>
      <c r="U119" s="19">
        <v>677000</v>
      </c>
      <c r="V119" s="19">
        <v>2107100</v>
      </c>
      <c r="W119" s="19"/>
      <c r="X119" s="19"/>
      <c r="Y119" s="15">
        <f t="shared" si="1"/>
        <v>0</v>
      </c>
      <c r="Z119" s="3"/>
      <c r="AA119" s="4"/>
    </row>
    <row r="120" spans="1:27" x14ac:dyDescent="0.2">
      <c r="A120" s="14" t="s">
        <v>20</v>
      </c>
      <c r="B120" s="19">
        <v>2525987</v>
      </c>
      <c r="C120" s="19">
        <v>-3892083</v>
      </c>
      <c r="D120" s="19">
        <v>829962</v>
      </c>
      <c r="E120" s="19">
        <v>249602</v>
      </c>
      <c r="F120" s="19">
        <v>342857</v>
      </c>
      <c r="G120" s="19">
        <v>7231065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5">
        <f t="shared" si="1"/>
        <v>-3892083</v>
      </c>
      <c r="Z120" s="3"/>
      <c r="AA120" s="4"/>
    </row>
    <row r="121" spans="1:27" x14ac:dyDescent="0.2">
      <c r="A121" s="14" t="s">
        <v>146</v>
      </c>
      <c r="B121" s="19">
        <v>2556644</v>
      </c>
      <c r="C121" s="19">
        <v>-17060</v>
      </c>
      <c r="D121" s="19">
        <v>-94630</v>
      </c>
      <c r="E121" s="19">
        <v>-244820</v>
      </c>
      <c r="F121" s="19">
        <v>-256250</v>
      </c>
      <c r="G121" s="19">
        <v>-268550</v>
      </c>
      <c r="H121" s="19">
        <v>440560</v>
      </c>
      <c r="I121" s="19">
        <v>547550</v>
      </c>
      <c r="J121" s="19">
        <v>525520</v>
      </c>
      <c r="K121" s="19">
        <v>849420</v>
      </c>
      <c r="L121" s="19">
        <v>916440</v>
      </c>
      <c r="M121" s="19">
        <v>877240</v>
      </c>
      <c r="N121" s="19">
        <v>919830</v>
      </c>
      <c r="O121" s="19">
        <v>921970</v>
      </c>
      <c r="P121" s="19">
        <v>746330</v>
      </c>
      <c r="Q121" s="19">
        <v>870290</v>
      </c>
      <c r="R121" s="19">
        <v>925420</v>
      </c>
      <c r="S121" s="19">
        <v>3357850</v>
      </c>
      <c r="T121" s="19"/>
      <c r="U121" s="19"/>
      <c r="V121" s="19"/>
      <c r="W121" s="19"/>
      <c r="X121" s="19"/>
      <c r="Y121" s="15">
        <f t="shared" si="1"/>
        <v>-881310</v>
      </c>
      <c r="Z121" s="3"/>
      <c r="AA121" s="4"/>
    </row>
    <row r="122" spans="1:27" x14ac:dyDescent="0.2">
      <c r="A122" s="14" t="s">
        <v>99</v>
      </c>
      <c r="B122" s="19">
        <v>2715340</v>
      </c>
      <c r="C122" s="19">
        <v>-395560</v>
      </c>
      <c r="D122" s="19">
        <v>-284560</v>
      </c>
      <c r="E122" s="19">
        <v>-346160</v>
      </c>
      <c r="F122" s="19">
        <v>-346460</v>
      </c>
      <c r="G122" s="19">
        <v>-346860</v>
      </c>
      <c r="H122" s="19">
        <v>-284960</v>
      </c>
      <c r="I122" s="19">
        <v>-232560</v>
      </c>
      <c r="J122" s="19">
        <v>-845520</v>
      </c>
      <c r="K122" s="19">
        <v>436800</v>
      </c>
      <c r="L122" s="19">
        <v>1194700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5">
        <f t="shared" si="1"/>
        <v>-3082640</v>
      </c>
      <c r="Z122" s="3"/>
      <c r="AA122" s="4"/>
    </row>
    <row r="123" spans="1:27" x14ac:dyDescent="0.2">
      <c r="A123" s="14" t="s">
        <v>136</v>
      </c>
      <c r="B123" s="19">
        <v>2717194</v>
      </c>
      <c r="C123" s="19">
        <v>316800</v>
      </c>
      <c r="D123" s="19">
        <v>523700</v>
      </c>
      <c r="E123" s="19">
        <v>470900</v>
      </c>
      <c r="F123" s="19">
        <v>470400</v>
      </c>
      <c r="G123" s="19">
        <v>469800</v>
      </c>
      <c r="H123" s="19">
        <v>522600</v>
      </c>
      <c r="I123" s="19">
        <v>567800</v>
      </c>
      <c r="J123" s="19">
        <v>564400</v>
      </c>
      <c r="K123" s="19">
        <v>617500</v>
      </c>
      <c r="L123" s="19">
        <v>652800</v>
      </c>
      <c r="M123" s="19">
        <v>648300</v>
      </c>
      <c r="N123" s="19">
        <v>674700</v>
      </c>
      <c r="O123" s="19">
        <v>687600</v>
      </c>
      <c r="P123" s="19">
        <v>633300</v>
      </c>
      <c r="Q123" s="19">
        <v>1832100</v>
      </c>
      <c r="R123" s="19"/>
      <c r="S123" s="19"/>
      <c r="T123" s="19"/>
      <c r="U123" s="19"/>
      <c r="V123" s="19"/>
      <c r="W123" s="19"/>
      <c r="X123" s="19"/>
      <c r="Y123" s="15">
        <f t="shared" si="1"/>
        <v>0</v>
      </c>
      <c r="Z123" s="3"/>
      <c r="AA123" s="4"/>
    </row>
    <row r="124" spans="1:27" x14ac:dyDescent="0.2">
      <c r="A124" s="14" t="s">
        <v>38</v>
      </c>
      <c r="B124" s="19">
        <v>2746177</v>
      </c>
      <c r="C124" s="19">
        <v>-3731571</v>
      </c>
      <c r="D124" s="19">
        <v>-1517291</v>
      </c>
      <c r="E124" s="19">
        <v>-2447800</v>
      </c>
      <c r="F124" s="19">
        <v>-403722</v>
      </c>
      <c r="G124" s="19">
        <v>-680336</v>
      </c>
      <c r="H124" s="19">
        <v>-903523</v>
      </c>
      <c r="I124" s="19">
        <v>6739004</v>
      </c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5">
        <f t="shared" si="1"/>
        <v>-9684243</v>
      </c>
      <c r="Z124" s="3"/>
      <c r="AA124" s="4"/>
    </row>
    <row r="125" spans="1:27" x14ac:dyDescent="0.2">
      <c r="A125" s="14" t="s">
        <v>119</v>
      </c>
      <c r="B125" s="19">
        <v>2835201</v>
      </c>
      <c r="C125" s="19">
        <v>-1786335</v>
      </c>
      <c r="D125" s="19">
        <v>11756</v>
      </c>
      <c r="E125" s="19">
        <v>-291802</v>
      </c>
      <c r="F125" s="19">
        <v>-343492</v>
      </c>
      <c r="G125" s="19">
        <v>-377372</v>
      </c>
      <c r="H125" s="19">
        <v>-509692</v>
      </c>
      <c r="I125" s="19">
        <v>-346161</v>
      </c>
      <c r="J125" s="19">
        <v>-389012</v>
      </c>
      <c r="K125" s="19">
        <v>-511090</v>
      </c>
      <c r="L125" s="19">
        <v>-392206</v>
      </c>
      <c r="M125" s="19">
        <v>-632383</v>
      </c>
      <c r="N125" s="19">
        <v>3817069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5">
        <f t="shared" si="1"/>
        <v>-5579545</v>
      </c>
      <c r="Z125" s="3"/>
      <c r="AA125" s="4"/>
    </row>
    <row r="126" spans="1:27" x14ac:dyDescent="0.2">
      <c r="A126" s="14" t="s">
        <v>55</v>
      </c>
      <c r="B126" s="19">
        <v>2863560</v>
      </c>
      <c r="C126" s="19">
        <v>4116200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5">
        <f t="shared" si="1"/>
        <v>0</v>
      </c>
      <c r="Z126" s="3"/>
      <c r="AA126" s="4"/>
    </row>
    <row r="127" spans="1:27" x14ac:dyDescent="0.2">
      <c r="A127" s="14" t="s">
        <v>83</v>
      </c>
      <c r="B127" s="19">
        <v>2902872</v>
      </c>
      <c r="C127" s="19">
        <v>-51950</v>
      </c>
      <c r="D127" s="19">
        <v>297050</v>
      </c>
      <c r="E127" s="19">
        <v>411850</v>
      </c>
      <c r="F127" s="19">
        <v>410950</v>
      </c>
      <c r="G127" s="19">
        <v>-318047</v>
      </c>
      <c r="H127" s="19">
        <v>643150</v>
      </c>
      <c r="I127" s="19">
        <v>678050</v>
      </c>
      <c r="J127" s="19">
        <v>1999450</v>
      </c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5">
        <f t="shared" si="1"/>
        <v>-369997</v>
      </c>
      <c r="Z127" s="3"/>
      <c r="AA127" s="4"/>
    </row>
    <row r="128" spans="1:27" x14ac:dyDescent="0.2">
      <c r="A128" s="14" t="s">
        <v>103</v>
      </c>
      <c r="B128" s="19">
        <v>2935611</v>
      </c>
      <c r="C128" s="19">
        <v>248600</v>
      </c>
      <c r="D128" s="19">
        <v>423100</v>
      </c>
      <c r="E128" s="19">
        <v>389500</v>
      </c>
      <c r="F128" s="19">
        <v>389000</v>
      </c>
      <c r="G128" s="19">
        <v>388600</v>
      </c>
      <c r="H128" s="19">
        <v>421400</v>
      </c>
      <c r="I128" s="19">
        <v>449800</v>
      </c>
      <c r="J128" s="19">
        <v>447100</v>
      </c>
      <c r="K128" s="19">
        <v>479000</v>
      </c>
      <c r="L128" s="19">
        <v>1234700</v>
      </c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5">
        <f t="shared" si="1"/>
        <v>0</v>
      </c>
      <c r="Z128" s="3"/>
      <c r="AA128" s="4"/>
    </row>
    <row r="129" spans="1:27" x14ac:dyDescent="0.2">
      <c r="A129" s="14" t="s">
        <v>97</v>
      </c>
      <c r="B129" s="19">
        <v>3100621</v>
      </c>
      <c r="C129" s="19">
        <v>-455793</v>
      </c>
      <c r="D129" s="19">
        <v>-65714</v>
      </c>
      <c r="E129" s="19">
        <v>-279907</v>
      </c>
      <c r="F129" s="19">
        <v>-317906</v>
      </c>
      <c r="G129" s="19">
        <v>-337284</v>
      </c>
      <c r="H129" s="19">
        <v>-376097</v>
      </c>
      <c r="I129" s="19">
        <v>-335898</v>
      </c>
      <c r="J129" s="19">
        <v>-364892</v>
      </c>
      <c r="K129" s="19">
        <v>-408101</v>
      </c>
      <c r="L129" s="19">
        <v>1380793</v>
      </c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5">
        <f t="shared" si="1"/>
        <v>-2941592</v>
      </c>
      <c r="Z129" s="3"/>
      <c r="AA129" s="4"/>
    </row>
    <row r="130" spans="1:27" x14ac:dyDescent="0.2">
      <c r="A130" s="14" t="s">
        <v>14</v>
      </c>
      <c r="B130" s="19">
        <v>3383052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5">
        <f t="shared" si="1"/>
        <v>0</v>
      </c>
      <c r="Z130" s="3"/>
      <c r="AA130" s="4"/>
    </row>
    <row r="131" spans="1:27" x14ac:dyDescent="0.2">
      <c r="A131" s="14" t="s">
        <v>32</v>
      </c>
      <c r="B131" s="19">
        <v>3418767</v>
      </c>
      <c r="C131" s="19">
        <v>49200</v>
      </c>
      <c r="D131" s="19">
        <v>77300</v>
      </c>
      <c r="E131" s="19">
        <v>63000</v>
      </c>
      <c r="F131" s="19">
        <v>62900</v>
      </c>
      <c r="G131" s="19">
        <v>62800</v>
      </c>
      <c r="H131" s="19">
        <v>77100</v>
      </c>
      <c r="I131" s="19">
        <v>88900</v>
      </c>
      <c r="J131" s="19">
        <v>88200</v>
      </c>
      <c r="K131" s="19">
        <v>102700</v>
      </c>
      <c r="L131" s="19">
        <v>279300</v>
      </c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5">
        <f t="shared" si="1"/>
        <v>0</v>
      </c>
      <c r="Z131" s="3"/>
      <c r="AA131" s="4"/>
    </row>
    <row r="132" spans="1:27" x14ac:dyDescent="0.2">
      <c r="A132" s="14" t="s">
        <v>88</v>
      </c>
      <c r="B132" s="19">
        <v>3560185</v>
      </c>
      <c r="C132" s="19">
        <v>-2249952</v>
      </c>
      <c r="D132" s="19">
        <v>-282701</v>
      </c>
      <c r="E132" s="19">
        <v>-805657</v>
      </c>
      <c r="F132" s="19">
        <v>-819311</v>
      </c>
      <c r="G132" s="19">
        <v>-833536</v>
      </c>
      <c r="H132" s="19">
        <v>-1068300</v>
      </c>
      <c r="I132" s="19">
        <v>-827836</v>
      </c>
      <c r="J132" s="19">
        <v>-1249025</v>
      </c>
      <c r="K132" s="19">
        <v>4592873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5">
        <f t="shared" si="1"/>
        <v>-8136318</v>
      </c>
      <c r="Z132" s="3"/>
      <c r="AA132" s="4"/>
    </row>
    <row r="133" spans="1:27" x14ac:dyDescent="0.2">
      <c r="A133" s="14" t="s">
        <v>112</v>
      </c>
      <c r="B133" s="19">
        <v>3667868</v>
      </c>
      <c r="C133" s="19">
        <v>-1324880</v>
      </c>
      <c r="D133" s="19">
        <v>1094500</v>
      </c>
      <c r="E133" s="19">
        <v>982420</v>
      </c>
      <c r="F133" s="19">
        <v>976100</v>
      </c>
      <c r="G133" s="19">
        <v>969610</v>
      </c>
      <c r="H133" s="19">
        <v>1076030</v>
      </c>
      <c r="I133" s="19">
        <v>952650</v>
      </c>
      <c r="J133" s="19">
        <v>1181070</v>
      </c>
      <c r="K133" s="19">
        <v>1858010</v>
      </c>
      <c r="L133" s="19">
        <v>2026570</v>
      </c>
      <c r="M133" s="19">
        <v>5964800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5">
        <f t="shared" si="1"/>
        <v>-1324880</v>
      </c>
      <c r="Z133" s="3"/>
      <c r="AA133" s="4"/>
    </row>
    <row r="134" spans="1:27" x14ac:dyDescent="0.2">
      <c r="A134" s="14" t="s">
        <v>69</v>
      </c>
      <c r="B134" s="19">
        <v>3863353</v>
      </c>
      <c r="C134" s="19">
        <v>219070</v>
      </c>
      <c r="D134" s="19">
        <v>425830</v>
      </c>
      <c r="E134" s="19">
        <v>458300</v>
      </c>
      <c r="F134" s="19">
        <v>457800</v>
      </c>
      <c r="G134" s="19">
        <v>457200</v>
      </c>
      <c r="H134" s="19">
        <v>504400</v>
      </c>
      <c r="I134" s="19">
        <v>1338000</v>
      </c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5">
        <f t="shared" si="1"/>
        <v>0</v>
      </c>
      <c r="Z134" s="3"/>
      <c r="AA134" s="4"/>
    </row>
    <row r="135" spans="1:27" x14ac:dyDescent="0.2">
      <c r="A135" s="14" t="s">
        <v>40</v>
      </c>
      <c r="B135" s="19">
        <v>4393033</v>
      </c>
      <c r="C135" s="19">
        <v>-933332</v>
      </c>
      <c r="D135" s="19">
        <v>-408283</v>
      </c>
      <c r="E135" s="19">
        <v>-734552</v>
      </c>
      <c r="F135" s="19">
        <v>-735021</v>
      </c>
      <c r="G135" s="19">
        <v>-756564</v>
      </c>
      <c r="H135" s="19">
        <v>-800998</v>
      </c>
      <c r="I135" s="19">
        <v>-698502</v>
      </c>
      <c r="J135" s="19">
        <v>-705748</v>
      </c>
      <c r="K135" s="19">
        <v>-747130</v>
      </c>
      <c r="L135" s="19">
        <v>1880411</v>
      </c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5">
        <f t="shared" si="1"/>
        <v>-6520130</v>
      </c>
      <c r="Z135" s="3"/>
      <c r="AA135" s="4"/>
    </row>
    <row r="136" spans="1:27" x14ac:dyDescent="0.2">
      <c r="A136" s="14" t="s">
        <v>82</v>
      </c>
      <c r="B136" s="19">
        <v>4636788</v>
      </c>
      <c r="C136" s="19">
        <v>-4469497</v>
      </c>
      <c r="D136" s="19">
        <v>1462552</v>
      </c>
      <c r="E136" s="19">
        <v>1041280</v>
      </c>
      <c r="F136" s="19">
        <v>950962</v>
      </c>
      <c r="G136" s="19">
        <v>857766</v>
      </c>
      <c r="H136" s="19">
        <v>744378</v>
      </c>
      <c r="I136" s="19">
        <v>939319</v>
      </c>
      <c r="J136" s="19">
        <v>7306374</v>
      </c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5">
        <f t="shared" ref="Y136:Y158" si="2">SUMIF(C136:X136,"&lt;0",C136:X136)</f>
        <v>-4469497</v>
      </c>
      <c r="Z136" s="3"/>
      <c r="AA136" s="4"/>
    </row>
    <row r="137" spans="1:27" x14ac:dyDescent="0.2">
      <c r="A137" s="14" t="s">
        <v>114</v>
      </c>
      <c r="B137" s="19">
        <v>4790643</v>
      </c>
      <c r="C137" s="19">
        <v>557500</v>
      </c>
      <c r="D137" s="19">
        <v>937500</v>
      </c>
      <c r="E137" s="19">
        <v>860300</v>
      </c>
      <c r="F137" s="19">
        <v>859300</v>
      </c>
      <c r="G137" s="19">
        <v>858400</v>
      </c>
      <c r="H137" s="19">
        <v>936600</v>
      </c>
      <c r="I137" s="19">
        <v>1001400</v>
      </c>
      <c r="J137" s="19">
        <v>995500</v>
      </c>
      <c r="K137" s="19">
        <v>1071300</v>
      </c>
      <c r="L137" s="19">
        <v>1120300</v>
      </c>
      <c r="M137" s="19">
        <v>2867800</v>
      </c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5">
        <f t="shared" si="2"/>
        <v>0</v>
      </c>
      <c r="Z137" s="3"/>
      <c r="AA137" s="4"/>
    </row>
    <row r="138" spans="1:27" x14ac:dyDescent="0.2">
      <c r="A138" s="14" t="s">
        <v>57</v>
      </c>
      <c r="B138" s="19">
        <v>4939595</v>
      </c>
      <c r="C138" s="19">
        <v>841610</v>
      </c>
      <c r="D138" s="19">
        <v>1648210</v>
      </c>
      <c r="E138" s="19">
        <v>1532710</v>
      </c>
      <c r="F138" s="19">
        <v>1530810</v>
      </c>
      <c r="G138" s="19">
        <v>1528810</v>
      </c>
      <c r="H138" s="19">
        <v>1645910</v>
      </c>
      <c r="I138" s="19">
        <v>2680410</v>
      </c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5">
        <f t="shared" si="2"/>
        <v>0</v>
      </c>
      <c r="Z138" s="3"/>
      <c r="AA138" s="4"/>
    </row>
    <row r="139" spans="1:27" x14ac:dyDescent="0.2">
      <c r="A139" s="14" t="s">
        <v>68</v>
      </c>
      <c r="B139" s="19">
        <v>5234850</v>
      </c>
      <c r="C139" s="19">
        <v>-998010</v>
      </c>
      <c r="D139" s="19">
        <v>-176870</v>
      </c>
      <c r="E139" s="19">
        <v>-246550</v>
      </c>
      <c r="F139" s="19">
        <v>-307630</v>
      </c>
      <c r="G139" s="19">
        <v>-330830</v>
      </c>
      <c r="H139" s="19">
        <v>-262640</v>
      </c>
      <c r="I139" s="19">
        <v>-447060</v>
      </c>
      <c r="J139" s="19">
        <v>4897900</v>
      </c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5">
        <f t="shared" si="2"/>
        <v>-2769590</v>
      </c>
      <c r="Z139" s="3"/>
      <c r="AA139" s="4"/>
    </row>
    <row r="140" spans="1:27" x14ac:dyDescent="0.2">
      <c r="A140" s="14" t="s">
        <v>59</v>
      </c>
      <c r="B140" s="19">
        <v>5332288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5">
        <f t="shared" si="2"/>
        <v>0</v>
      </c>
      <c r="Z140" s="3"/>
      <c r="AA140" s="4"/>
    </row>
    <row r="141" spans="1:27" x14ac:dyDescent="0.2">
      <c r="A141" s="14" t="s">
        <v>100</v>
      </c>
      <c r="B141" s="19">
        <v>5551004</v>
      </c>
      <c r="C141" s="19">
        <v>-1843500</v>
      </c>
      <c r="D141" s="19">
        <v>974400</v>
      </c>
      <c r="E141" s="19">
        <v>929100</v>
      </c>
      <c r="F141" s="19">
        <v>928100</v>
      </c>
      <c r="G141" s="19">
        <v>927000</v>
      </c>
      <c r="H141" s="19">
        <v>973300</v>
      </c>
      <c r="I141" s="19">
        <v>1010000</v>
      </c>
      <c r="J141" s="19">
        <v>1004200</v>
      </c>
      <c r="K141" s="19">
        <v>1046600</v>
      </c>
      <c r="L141" s="19">
        <v>2638900</v>
      </c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5">
        <f t="shared" si="2"/>
        <v>-1843500</v>
      </c>
      <c r="Z141" s="3"/>
      <c r="AA141" s="4"/>
    </row>
    <row r="142" spans="1:27" x14ac:dyDescent="0.2">
      <c r="A142" s="14" t="s">
        <v>123</v>
      </c>
      <c r="B142" s="19">
        <v>5838466</v>
      </c>
      <c r="C142" s="19">
        <v>-4393581</v>
      </c>
      <c r="D142" s="19">
        <v>1997664</v>
      </c>
      <c r="E142" s="19">
        <v>1810810</v>
      </c>
      <c r="F142" s="19">
        <v>1999300</v>
      </c>
      <c r="G142" s="19">
        <v>1997200</v>
      </c>
      <c r="H142" s="19">
        <v>1995100</v>
      </c>
      <c r="I142" s="19">
        <v>2193500</v>
      </c>
      <c r="J142" s="19">
        <v>2180900</v>
      </c>
      <c r="K142" s="19">
        <v>2165900</v>
      </c>
      <c r="L142" s="19">
        <v>2335500</v>
      </c>
      <c r="M142" s="19">
        <v>2320000</v>
      </c>
      <c r="N142" s="19">
        <v>7230600</v>
      </c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5">
        <f t="shared" si="2"/>
        <v>-4393581</v>
      </c>
      <c r="Z142" s="3"/>
      <c r="AA142" s="4"/>
    </row>
    <row r="143" spans="1:27" x14ac:dyDescent="0.2">
      <c r="A143" s="14" t="s">
        <v>63</v>
      </c>
      <c r="B143" s="19">
        <v>6107556</v>
      </c>
      <c r="C143" s="19">
        <v>-6850210</v>
      </c>
      <c r="D143" s="19">
        <v>3239870</v>
      </c>
      <c r="E143" s="19">
        <v>3019770</v>
      </c>
      <c r="F143" s="19">
        <v>3013770</v>
      </c>
      <c r="G143" s="19">
        <v>3757170</v>
      </c>
      <c r="H143" s="19">
        <v>4549110</v>
      </c>
      <c r="I143" s="19">
        <v>7896500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5">
        <f t="shared" si="2"/>
        <v>-6850210</v>
      </c>
      <c r="Z143" s="3"/>
      <c r="AA143" s="4"/>
    </row>
    <row r="144" spans="1:27" x14ac:dyDescent="0.2">
      <c r="A144" s="14" t="s">
        <v>128</v>
      </c>
      <c r="B144" s="19">
        <v>6194026</v>
      </c>
      <c r="C144" s="19">
        <v>465400</v>
      </c>
      <c r="D144" s="19">
        <v>761300</v>
      </c>
      <c r="E144" s="19">
        <v>677300</v>
      </c>
      <c r="F144" s="19">
        <v>676500</v>
      </c>
      <c r="G144" s="19">
        <v>675600</v>
      </c>
      <c r="H144" s="19">
        <v>761100</v>
      </c>
      <c r="I144" s="19">
        <v>832000</v>
      </c>
      <c r="J144" s="19">
        <v>827200</v>
      </c>
      <c r="K144" s="19">
        <v>909800</v>
      </c>
      <c r="L144" s="19">
        <v>968500</v>
      </c>
      <c r="M144" s="19">
        <v>962000</v>
      </c>
      <c r="N144" s="19">
        <v>2580700</v>
      </c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5">
        <f t="shared" si="2"/>
        <v>0</v>
      </c>
      <c r="Z144" s="3"/>
      <c r="AA144" s="4"/>
    </row>
    <row r="145" spans="1:27" x14ac:dyDescent="0.2">
      <c r="A145" s="14" t="s">
        <v>66</v>
      </c>
      <c r="B145" s="19">
        <v>6789970</v>
      </c>
      <c r="C145" s="19">
        <v>-5512213</v>
      </c>
      <c r="D145" s="19">
        <v>4342199</v>
      </c>
      <c r="E145" s="19">
        <v>3083781</v>
      </c>
      <c r="F145" s="19">
        <v>3013654</v>
      </c>
      <c r="G145" s="19">
        <v>2939644</v>
      </c>
      <c r="H145" s="19">
        <v>2722064</v>
      </c>
      <c r="I145" s="19">
        <v>2409702</v>
      </c>
      <c r="J145" s="19">
        <v>20371356</v>
      </c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5">
        <f t="shared" si="2"/>
        <v>-5512213</v>
      </c>
      <c r="Z145" s="3"/>
      <c r="AA145" s="4"/>
    </row>
    <row r="146" spans="1:27" x14ac:dyDescent="0.2">
      <c r="A146" s="14" t="s">
        <v>102</v>
      </c>
      <c r="B146" s="19">
        <v>8013436</v>
      </c>
      <c r="C146" s="19">
        <v>-4922454</v>
      </c>
      <c r="D146" s="19">
        <v>2223913</v>
      </c>
      <c r="E146" s="19">
        <v>1354265</v>
      </c>
      <c r="F146" s="19">
        <v>1340441</v>
      </c>
      <c r="G146" s="19">
        <v>2070814</v>
      </c>
      <c r="H146" s="19">
        <v>1055064</v>
      </c>
      <c r="I146" s="19">
        <v>643357</v>
      </c>
      <c r="J146" s="19">
        <v>-225131</v>
      </c>
      <c r="K146" s="19">
        <v>1662064</v>
      </c>
      <c r="L146" s="19">
        <v>7861901</v>
      </c>
      <c r="M146" s="19">
        <v>11409800</v>
      </c>
      <c r="N146" s="19">
        <v>11380100</v>
      </c>
      <c r="O146" s="19">
        <v>11150900</v>
      </c>
      <c r="P146" s="19">
        <v>10276700</v>
      </c>
      <c r="Q146" s="19">
        <v>10854900</v>
      </c>
      <c r="R146" s="19">
        <v>10961300</v>
      </c>
      <c r="S146" s="19">
        <v>10799200</v>
      </c>
      <c r="T146" s="19">
        <v>6912700</v>
      </c>
      <c r="U146" s="19">
        <v>5168500</v>
      </c>
      <c r="V146" s="19">
        <v>4599700</v>
      </c>
      <c r="W146" s="19">
        <v>4429900</v>
      </c>
      <c r="X146" s="19">
        <v>5964600</v>
      </c>
      <c r="Y146" s="15">
        <f t="shared" si="2"/>
        <v>-5147585</v>
      </c>
      <c r="Z146" s="3"/>
      <c r="AA146" s="4"/>
    </row>
    <row r="147" spans="1:27" x14ac:dyDescent="0.2">
      <c r="A147" s="14" t="s">
        <v>37</v>
      </c>
      <c r="B147" s="19">
        <v>8032722</v>
      </c>
      <c r="C147" s="19">
        <v>-1081383</v>
      </c>
      <c r="D147" s="19">
        <v>-302892</v>
      </c>
      <c r="E147" s="19">
        <v>-681787</v>
      </c>
      <c r="F147" s="19">
        <v>-723930</v>
      </c>
      <c r="G147" s="19">
        <v>-724844</v>
      </c>
      <c r="H147" s="19">
        <v>-728954</v>
      </c>
      <c r="I147" s="19">
        <v>-652895</v>
      </c>
      <c r="J147" s="19">
        <v>-630378</v>
      </c>
      <c r="K147" s="19">
        <v>-527508</v>
      </c>
      <c r="L147" s="19">
        <v>5490000</v>
      </c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5">
        <f t="shared" si="2"/>
        <v>-6054571</v>
      </c>
      <c r="Z147" s="3"/>
      <c r="AA147" s="4"/>
    </row>
    <row r="148" spans="1:27" x14ac:dyDescent="0.2">
      <c r="A148" s="14" t="s">
        <v>53</v>
      </c>
      <c r="B148" s="19">
        <v>8217646</v>
      </c>
      <c r="C148" s="19">
        <v>-841600</v>
      </c>
      <c r="D148" s="19">
        <v>5583500</v>
      </c>
      <c r="E148" s="19">
        <v>5379200</v>
      </c>
      <c r="F148" s="19">
        <v>5373900</v>
      </c>
      <c r="G148" s="19">
        <v>5368000</v>
      </c>
      <c r="H148" s="19">
        <v>5575700</v>
      </c>
      <c r="I148" s="19">
        <v>8410900</v>
      </c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5">
        <f t="shared" si="2"/>
        <v>-841600</v>
      </c>
      <c r="Z148" s="3"/>
      <c r="AA148" s="4"/>
    </row>
    <row r="149" spans="1:27" x14ac:dyDescent="0.2">
      <c r="A149" s="14" t="s">
        <v>107</v>
      </c>
      <c r="B149" s="19">
        <v>8610776</v>
      </c>
      <c r="C149" s="19">
        <v>2120840</v>
      </c>
      <c r="D149" s="19">
        <v>3871290</v>
      </c>
      <c r="E149" s="19">
        <v>3682550</v>
      </c>
      <c r="F149" s="19">
        <v>3674220</v>
      </c>
      <c r="G149" s="19">
        <v>3665510</v>
      </c>
      <c r="H149" s="19">
        <v>3847400</v>
      </c>
      <c r="I149" s="19">
        <v>3992700</v>
      </c>
      <c r="J149" s="19">
        <v>3963710</v>
      </c>
      <c r="K149" s="19">
        <v>4129920</v>
      </c>
      <c r="L149" s="19">
        <v>10513290</v>
      </c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5">
        <f t="shared" si="2"/>
        <v>0</v>
      </c>
      <c r="Z149" s="3"/>
      <c r="AA149" s="4"/>
    </row>
    <row r="150" spans="1:27" x14ac:dyDescent="0.2">
      <c r="A150" s="14" t="s">
        <v>51</v>
      </c>
      <c r="B150" s="19">
        <v>10166315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5">
        <f t="shared" si="2"/>
        <v>0</v>
      </c>
      <c r="Z150" s="3"/>
      <c r="AA150" s="4"/>
    </row>
    <row r="151" spans="1:27" x14ac:dyDescent="0.2">
      <c r="A151" s="14" t="s">
        <v>117</v>
      </c>
      <c r="B151" s="19">
        <v>11478885</v>
      </c>
      <c r="C151" s="19">
        <v>-8460079</v>
      </c>
      <c r="D151" s="19">
        <v>-3531840</v>
      </c>
      <c r="E151" s="19">
        <v>-780192</v>
      </c>
      <c r="F151" s="19">
        <v>-868145</v>
      </c>
      <c r="G151" s="19">
        <v>-955334</v>
      </c>
      <c r="H151" s="19">
        <v>-1115149</v>
      </c>
      <c r="I151" s="19">
        <v>-727449</v>
      </c>
      <c r="J151" s="19">
        <v>-839967</v>
      </c>
      <c r="K151" s="19">
        <v>-1111352</v>
      </c>
      <c r="L151" s="19">
        <v>-841448</v>
      </c>
      <c r="M151" s="19">
        <v>-976087</v>
      </c>
      <c r="N151" s="19">
        <v>8366431</v>
      </c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5">
        <f t="shared" si="2"/>
        <v>-20207042</v>
      </c>
      <c r="Z151" s="3"/>
      <c r="AA151" s="4"/>
    </row>
    <row r="152" spans="1:27" x14ac:dyDescent="0.2">
      <c r="A152" s="14" t="s">
        <v>94</v>
      </c>
      <c r="B152" s="19">
        <v>12078830</v>
      </c>
      <c r="C152" s="19">
        <v>-15567095</v>
      </c>
      <c r="D152" s="19">
        <v>1550490</v>
      </c>
      <c r="E152" s="19">
        <v>5873830</v>
      </c>
      <c r="F152" s="19">
        <v>6021550</v>
      </c>
      <c r="G152" s="19">
        <v>5731500</v>
      </c>
      <c r="H152" s="19">
        <v>6130300</v>
      </c>
      <c r="I152" s="19">
        <v>6481900</v>
      </c>
      <c r="J152" s="19">
        <v>11908850</v>
      </c>
      <c r="K152" s="19">
        <v>12259050</v>
      </c>
      <c r="L152" s="19">
        <v>31995100</v>
      </c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5">
        <f t="shared" si="2"/>
        <v>-15567095</v>
      </c>
      <c r="Z152" s="3"/>
      <c r="AA152" s="4"/>
    </row>
    <row r="153" spans="1:27" x14ac:dyDescent="0.2">
      <c r="A153" s="14" t="s">
        <v>143</v>
      </c>
      <c r="B153" s="19">
        <v>13049203</v>
      </c>
      <c r="C153" s="19">
        <v>-7084310</v>
      </c>
      <c r="D153" s="19">
        <v>-2493660</v>
      </c>
      <c r="E153" s="19">
        <v>-723260</v>
      </c>
      <c r="F153" s="19">
        <v>-446560</v>
      </c>
      <c r="G153" s="19">
        <v>1134888</v>
      </c>
      <c r="H153" s="19">
        <v>5869084</v>
      </c>
      <c r="I153" s="19">
        <v>11655108</v>
      </c>
      <c r="J153" s="19">
        <v>11588460</v>
      </c>
      <c r="K153" s="19">
        <v>14763420</v>
      </c>
      <c r="L153" s="19">
        <v>17422128</v>
      </c>
      <c r="M153" s="19">
        <v>17303552</v>
      </c>
      <c r="N153" s="19">
        <v>19751392</v>
      </c>
      <c r="O153" s="19">
        <v>22257700</v>
      </c>
      <c r="P153" s="19">
        <v>20513700</v>
      </c>
      <c r="Q153" s="19">
        <v>23657200</v>
      </c>
      <c r="R153" s="19">
        <v>67023400</v>
      </c>
      <c r="S153" s="19"/>
      <c r="T153" s="19"/>
      <c r="U153" s="19"/>
      <c r="V153" s="19"/>
      <c r="W153" s="19"/>
      <c r="X153" s="19"/>
      <c r="Y153" s="15">
        <f t="shared" si="2"/>
        <v>-10747790</v>
      </c>
      <c r="Z153" s="3"/>
      <c r="AA153" s="4"/>
    </row>
    <row r="154" spans="1:27" x14ac:dyDescent="0.2">
      <c r="A154" s="14" t="s">
        <v>120</v>
      </c>
      <c r="B154" s="19">
        <v>14663874</v>
      </c>
      <c r="C154" s="19">
        <v>-5507100</v>
      </c>
      <c r="D154" s="19">
        <v>-15348090</v>
      </c>
      <c r="E154" s="19">
        <v>4487600</v>
      </c>
      <c r="F154" s="19">
        <v>4482900</v>
      </c>
      <c r="G154" s="19">
        <v>4677800</v>
      </c>
      <c r="H154" s="19">
        <v>4876400</v>
      </c>
      <c r="I154" s="19">
        <v>5033600</v>
      </c>
      <c r="J154" s="19">
        <v>5004800</v>
      </c>
      <c r="K154" s="19">
        <v>5183700</v>
      </c>
      <c r="L154" s="19">
        <v>5261600</v>
      </c>
      <c r="M154" s="19">
        <v>5226900</v>
      </c>
      <c r="N154" s="19">
        <v>13040900</v>
      </c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5">
        <f t="shared" si="2"/>
        <v>-20855190</v>
      </c>
      <c r="Z154" s="3"/>
      <c r="AA154" s="4"/>
    </row>
    <row r="155" spans="1:27" x14ac:dyDescent="0.2">
      <c r="A155" s="14" t="s">
        <v>50</v>
      </c>
      <c r="B155" s="19">
        <v>15755426</v>
      </c>
      <c r="C155" s="19">
        <v>-22027588</v>
      </c>
      <c r="D155" s="19">
        <v>943854</v>
      </c>
      <c r="E155" s="19">
        <v>2107684</v>
      </c>
      <c r="F155" s="19">
        <v>21482024</v>
      </c>
      <c r="G155" s="19">
        <v>17768544</v>
      </c>
      <c r="H155" s="19">
        <v>61361180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5">
        <f t="shared" si="2"/>
        <v>-22027588</v>
      </c>
      <c r="Z155" s="3"/>
      <c r="AA155" s="4"/>
    </row>
    <row r="156" spans="1:27" x14ac:dyDescent="0.2">
      <c r="A156" s="14" t="s">
        <v>108</v>
      </c>
      <c r="B156" s="19">
        <v>19079599</v>
      </c>
      <c r="C156" s="19">
        <v>-4181860</v>
      </c>
      <c r="D156" s="19">
        <v>489320</v>
      </c>
      <c r="E156" s="19">
        <v>3339960</v>
      </c>
      <c r="F156" s="19">
        <v>10318260</v>
      </c>
      <c r="G156" s="19">
        <v>10546310</v>
      </c>
      <c r="H156" s="19">
        <v>11162570</v>
      </c>
      <c r="I156" s="19">
        <v>11457670</v>
      </c>
      <c r="J156" s="19">
        <v>9576920</v>
      </c>
      <c r="K156" s="19">
        <v>12064030</v>
      </c>
      <c r="L156" s="19">
        <v>12172370</v>
      </c>
      <c r="M156" s="19">
        <v>32517500</v>
      </c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5">
        <f t="shared" si="2"/>
        <v>-4181860</v>
      </c>
      <c r="Z156" s="3"/>
      <c r="AA156" s="4"/>
    </row>
    <row r="157" spans="1:27" x14ac:dyDescent="0.2">
      <c r="A157" s="14" t="s">
        <v>75</v>
      </c>
      <c r="B157" s="19">
        <v>33668133</v>
      </c>
      <c r="C157" s="19">
        <v>-20409515</v>
      </c>
      <c r="D157" s="19">
        <v>-10338415</v>
      </c>
      <c r="E157" s="19">
        <v>15408175</v>
      </c>
      <c r="F157" s="19">
        <v>16482400</v>
      </c>
      <c r="G157" s="19">
        <v>16463200</v>
      </c>
      <c r="H157" s="19">
        <v>16487400</v>
      </c>
      <c r="I157" s="19">
        <v>18387300</v>
      </c>
      <c r="J157" s="19">
        <v>46002900</v>
      </c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5">
        <f t="shared" si="2"/>
        <v>-30747930</v>
      </c>
      <c r="Z157" s="3"/>
      <c r="AA157" s="4"/>
    </row>
    <row r="158" spans="1:27" x14ac:dyDescent="0.2">
      <c r="A158" s="14" t="s">
        <v>101</v>
      </c>
      <c r="B158" s="19">
        <v>35523608</v>
      </c>
      <c r="C158" s="19">
        <v>-5628381</v>
      </c>
      <c r="D158" s="19">
        <v>1914019</v>
      </c>
      <c r="E158" s="19">
        <v>4510619</v>
      </c>
      <c r="F158" s="19">
        <v>-12505681</v>
      </c>
      <c r="G158" s="19">
        <v>2476019</v>
      </c>
      <c r="H158" s="19">
        <v>1979619</v>
      </c>
      <c r="I158" s="19">
        <v>17537700</v>
      </c>
      <c r="J158" s="19">
        <v>17437500</v>
      </c>
      <c r="K158" s="19">
        <v>17866800</v>
      </c>
      <c r="L158" s="19">
        <v>44408800</v>
      </c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5">
        <f t="shared" si="2"/>
        <v>-18134062</v>
      </c>
      <c r="Z158" s="3"/>
      <c r="AA158" s="4"/>
    </row>
    <row r="159" spans="1:27" x14ac:dyDescent="0.2">
      <c r="A159" s="14" t="s">
        <v>1</v>
      </c>
      <c r="B159" s="19">
        <v>347854470</v>
      </c>
      <c r="C159" s="19">
        <v>-143565736</v>
      </c>
      <c r="D159" s="19">
        <v>45010363</v>
      </c>
      <c r="E159" s="19">
        <v>119609196</v>
      </c>
      <c r="F159" s="19">
        <v>132727637</v>
      </c>
      <c r="G159" s="19">
        <v>151903027</v>
      </c>
      <c r="H159" s="19">
        <v>227084215</v>
      </c>
      <c r="I159" s="19">
        <v>215648807</v>
      </c>
      <c r="J159" s="19">
        <v>195546152</v>
      </c>
      <c r="K159" s="19">
        <v>120475714</v>
      </c>
      <c r="L159" s="19">
        <v>233620148</v>
      </c>
      <c r="M159" s="19">
        <v>118075181</v>
      </c>
      <c r="N159" s="19">
        <v>88141293</v>
      </c>
      <c r="O159" s="19">
        <v>46009666</v>
      </c>
      <c r="P159" s="19">
        <v>44269793</v>
      </c>
      <c r="Q159" s="19">
        <v>44989976</v>
      </c>
      <c r="R159" s="19">
        <v>91814590</v>
      </c>
      <c r="S159" s="19">
        <v>22528760</v>
      </c>
      <c r="T159" s="19">
        <v>9630690</v>
      </c>
      <c r="U159" s="19">
        <v>7021400</v>
      </c>
      <c r="V159" s="19">
        <v>11487500</v>
      </c>
      <c r="W159" s="19">
        <v>4429900</v>
      </c>
      <c r="X159" s="19">
        <v>5964600</v>
      </c>
      <c r="Y159" s="15"/>
      <c r="Z159" s="3"/>
      <c r="AA159" s="4"/>
    </row>
    <row r="160" spans="1:27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 s="7">
        <f>SUM(Y7:Y159)</f>
        <v>-355215325</v>
      </c>
      <c r="AA160" s="7"/>
    </row>
    <row r="170" spans="26:27" x14ac:dyDescent="0.2">
      <c r="Z170" s="4"/>
      <c r="AA170" s="4"/>
    </row>
    <row r="171" spans="26:27" x14ac:dyDescent="0.2">
      <c r="Z171" s="4"/>
      <c r="AA17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opLeftCell="E1" workbookViewId="0">
      <selection activeCell="G33" sqref="G33"/>
    </sheetView>
  </sheetViews>
  <sheetFormatPr defaultRowHeight="15" x14ac:dyDescent="0.25"/>
  <cols>
    <col min="2" max="2" width="12.5703125" customWidth="1"/>
    <col min="3" max="3" width="14.5703125" customWidth="1"/>
    <col min="4" max="4" width="13" customWidth="1"/>
    <col min="5" max="5" width="13.5703125" customWidth="1"/>
    <col min="6" max="6" width="11.7109375" customWidth="1"/>
    <col min="7" max="7" width="13.85546875" customWidth="1"/>
    <col min="8" max="8" width="13.7109375" customWidth="1"/>
    <col min="9" max="9" width="13.28515625" customWidth="1"/>
    <col min="10" max="10" width="11.85546875" customWidth="1"/>
    <col min="11" max="11" width="13.42578125" customWidth="1"/>
    <col min="12" max="12" width="12.140625" customWidth="1"/>
    <col min="13" max="13" width="12.42578125" customWidth="1"/>
    <col min="14" max="14" width="14.28515625" customWidth="1"/>
    <col min="15" max="15" width="16" customWidth="1"/>
    <col min="16" max="16" width="11.7109375" customWidth="1"/>
    <col min="17" max="17" width="11.5703125" customWidth="1"/>
    <col min="18" max="18" width="11.140625" customWidth="1"/>
    <col min="19" max="19" width="14" customWidth="1"/>
    <col min="20" max="20" width="15.5703125" customWidth="1"/>
    <col min="21" max="21" width="12.7109375" customWidth="1"/>
    <col min="22" max="22" width="15.140625" customWidth="1"/>
    <col min="23" max="23" width="14.42578125" customWidth="1"/>
    <col min="24" max="24" width="12" customWidth="1"/>
    <col min="25" max="25" width="11.28515625" customWidth="1"/>
    <col min="26" max="26" width="14.5703125" customWidth="1"/>
  </cols>
  <sheetData>
    <row r="1" spans="1:26" x14ac:dyDescent="0.25">
      <c r="A1" s="17" t="s">
        <v>170</v>
      </c>
      <c r="B1" s="17" t="s">
        <v>172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25">
      <c r="A2" s="17" t="s">
        <v>0</v>
      </c>
      <c r="B2" s="17">
        <v>0</v>
      </c>
      <c r="C2" s="17">
        <v>2014</v>
      </c>
      <c r="D2" s="17">
        <v>2015</v>
      </c>
      <c r="E2" s="17">
        <v>2016</v>
      </c>
      <c r="F2" s="17">
        <v>2017</v>
      </c>
      <c r="G2" s="17">
        <v>2018</v>
      </c>
      <c r="H2" s="17">
        <v>2019</v>
      </c>
      <c r="I2" s="17">
        <v>2020</v>
      </c>
      <c r="J2" s="17">
        <v>2021</v>
      </c>
      <c r="K2" s="17">
        <v>2022</v>
      </c>
      <c r="L2" s="17">
        <v>2023</v>
      </c>
      <c r="M2" s="17">
        <v>2024</v>
      </c>
      <c r="N2" s="17">
        <v>2025</v>
      </c>
      <c r="O2" s="17">
        <v>2026</v>
      </c>
      <c r="P2" s="17">
        <v>2027</v>
      </c>
      <c r="Q2" s="17">
        <v>2028</v>
      </c>
      <c r="R2" s="17">
        <v>2029</v>
      </c>
      <c r="S2" s="17">
        <v>2030</v>
      </c>
      <c r="T2" s="17">
        <v>2031</v>
      </c>
      <c r="U2" s="17">
        <v>2032</v>
      </c>
      <c r="V2" s="17">
        <v>2033</v>
      </c>
      <c r="W2" s="17">
        <v>2034</v>
      </c>
      <c r="X2" s="17">
        <v>2035</v>
      </c>
      <c r="Y2" s="17">
        <v>2036</v>
      </c>
      <c r="Z2" s="17" t="s">
        <v>1</v>
      </c>
    </row>
    <row r="3" spans="1:26" x14ac:dyDescent="0.25">
      <c r="A3" s="14" t="s">
        <v>6</v>
      </c>
      <c r="B3" s="15">
        <v>1514545434</v>
      </c>
      <c r="C3" s="15">
        <v>772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>
        <v>1514546206</v>
      </c>
    </row>
    <row r="4" spans="1:26" x14ac:dyDescent="0.25">
      <c r="A4" s="18" t="s">
        <v>9</v>
      </c>
      <c r="B4" s="15">
        <v>1692416725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>
        <v>1692416725</v>
      </c>
    </row>
    <row r="5" spans="1:26" x14ac:dyDescent="0.25">
      <c r="A5" s="18" t="s">
        <v>8</v>
      </c>
      <c r="B5" s="15">
        <v>324374736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>
        <v>324374736</v>
      </c>
    </row>
    <row r="6" spans="1:26" x14ac:dyDescent="0.25">
      <c r="A6" s="18" t="s">
        <v>165</v>
      </c>
      <c r="B6" s="15"/>
      <c r="C6" s="15">
        <v>772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>
        <v>772</v>
      </c>
    </row>
    <row r="7" spans="1:26" x14ac:dyDescent="0.25">
      <c r="A7" s="18" t="s">
        <v>7</v>
      </c>
      <c r="B7" s="15">
        <v>-375789435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>
        <v>-375789435</v>
      </c>
    </row>
    <row r="8" spans="1:26" x14ac:dyDescent="0.25">
      <c r="A8" s="18" t="s">
        <v>21</v>
      </c>
      <c r="B8" s="15">
        <v>-81873052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>
        <v>-81873052</v>
      </c>
    </row>
    <row r="9" spans="1:26" x14ac:dyDescent="0.25">
      <c r="A9" s="18" t="s">
        <v>12</v>
      </c>
      <c r="B9" s="15">
        <v>-44583540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>
        <v>-44583540</v>
      </c>
    </row>
    <row r="10" spans="1:26" x14ac:dyDescent="0.25">
      <c r="A10" s="14" t="s">
        <v>26</v>
      </c>
      <c r="B10" s="15"/>
      <c r="C10" s="15">
        <v>64445172</v>
      </c>
      <c r="D10" s="15">
        <v>153542268</v>
      </c>
      <c r="E10" s="15">
        <v>311456836</v>
      </c>
      <c r="F10" s="15">
        <v>293873594</v>
      </c>
      <c r="G10" s="15">
        <v>294672282</v>
      </c>
      <c r="H10" s="15">
        <v>299775448</v>
      </c>
      <c r="I10" s="15">
        <v>357381010</v>
      </c>
      <c r="J10" s="15">
        <v>338091482</v>
      </c>
      <c r="K10" s="15">
        <v>293391588</v>
      </c>
      <c r="L10" s="15">
        <v>193956688</v>
      </c>
      <c r="M10" s="15">
        <v>297398196</v>
      </c>
      <c r="N10" s="15">
        <v>161906106</v>
      </c>
      <c r="O10" s="15">
        <v>123915142</v>
      </c>
      <c r="P10" s="15">
        <v>64708932</v>
      </c>
      <c r="Q10" s="15">
        <v>65671560</v>
      </c>
      <c r="R10" s="15">
        <v>62474568</v>
      </c>
      <c r="S10" s="15">
        <v>116341000</v>
      </c>
      <c r="T10" s="15">
        <v>33349000</v>
      </c>
      <c r="U10" s="15">
        <v>22724000</v>
      </c>
      <c r="V10" s="15">
        <v>23144000</v>
      </c>
      <c r="W10" s="15">
        <v>30738000</v>
      </c>
      <c r="X10" s="15">
        <v>15281000</v>
      </c>
      <c r="Y10" s="15">
        <v>38472000</v>
      </c>
      <c r="Z10" s="15">
        <v>3656709872</v>
      </c>
    </row>
    <row r="11" spans="1:26" x14ac:dyDescent="0.25">
      <c r="A11" s="14" t="s">
        <v>168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2950271</v>
      </c>
      <c r="L11" s="15">
        <v>-2640308</v>
      </c>
      <c r="M11" s="15">
        <v>0</v>
      </c>
      <c r="N11" s="15">
        <v>0</v>
      </c>
      <c r="O11" s="15">
        <v>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>
        <v>309963</v>
      </c>
    </row>
    <row r="12" spans="1:26" x14ac:dyDescent="0.25">
      <c r="A12" s="14" t="s">
        <v>47</v>
      </c>
      <c r="B12" s="15">
        <v>-594494468</v>
      </c>
      <c r="C12" s="15">
        <v>-611243652</v>
      </c>
      <c r="D12" s="15">
        <v>-283416579</v>
      </c>
      <c r="E12" s="15">
        <v>-258638376</v>
      </c>
      <c r="F12" s="15">
        <v>-170597588</v>
      </c>
      <c r="G12" s="15">
        <v>-158272722</v>
      </c>
      <c r="H12" s="15">
        <v>-141620202</v>
      </c>
      <c r="I12" s="15">
        <v>-129702420</v>
      </c>
      <c r="J12" s="15">
        <v>-117746175</v>
      </c>
      <c r="K12" s="15">
        <v>-100299557</v>
      </c>
      <c r="L12" s="15">
        <v>-70346266</v>
      </c>
      <c r="M12" s="15">
        <v>-63778048</v>
      </c>
      <c r="N12" s="15">
        <v>-43830925</v>
      </c>
      <c r="O12" s="15">
        <v>-35773849</v>
      </c>
      <c r="P12" s="15">
        <v>-18699266</v>
      </c>
      <c r="Q12" s="15">
        <v>-21401767</v>
      </c>
      <c r="R12" s="15">
        <v>-17484592</v>
      </c>
      <c r="S12" s="15">
        <v>-24526410</v>
      </c>
      <c r="T12" s="15">
        <v>-10820240</v>
      </c>
      <c r="U12" s="15">
        <v>-13093310</v>
      </c>
      <c r="V12" s="15">
        <v>-16122600</v>
      </c>
      <c r="W12" s="15">
        <v>-19250500</v>
      </c>
      <c r="X12" s="15">
        <v>-10851100</v>
      </c>
      <c r="Y12" s="15">
        <v>-32507400</v>
      </c>
      <c r="Z12" s="15">
        <v>-2964518012</v>
      </c>
    </row>
    <row r="13" spans="1:26" x14ac:dyDescent="0.25">
      <c r="A13" s="14" t="s">
        <v>166</v>
      </c>
      <c r="B13" s="15"/>
      <c r="C13" s="15">
        <v>-10553374</v>
      </c>
      <c r="D13" s="15">
        <v>-9228972</v>
      </c>
      <c r="E13" s="15">
        <v>-3642927</v>
      </c>
      <c r="F13" s="15">
        <v>-200000</v>
      </c>
      <c r="G13" s="15">
        <v>-200000</v>
      </c>
      <c r="H13" s="15">
        <v>-200000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>
        <v>-24025273</v>
      </c>
    </row>
    <row r="14" spans="1:26" x14ac:dyDescent="0.25">
      <c r="A14" s="14" t="s">
        <v>167</v>
      </c>
      <c r="B14" s="15"/>
      <c r="C14" s="15">
        <v>-1867375</v>
      </c>
      <c r="D14" s="15">
        <v>-2700000</v>
      </c>
      <c r="E14" s="15">
        <v>-2400000</v>
      </c>
      <c r="F14" s="15">
        <v>-1700000</v>
      </c>
      <c r="G14" s="15">
        <v>-1700000</v>
      </c>
      <c r="H14" s="15">
        <v>-1700000</v>
      </c>
      <c r="I14" s="15">
        <v>-100000</v>
      </c>
      <c r="J14" s="15">
        <v>-4200000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>
        <v>-16367375</v>
      </c>
    </row>
    <row r="15" spans="1:26" x14ac:dyDescent="0.25">
      <c r="A15" s="14" t="s">
        <v>49</v>
      </c>
      <c r="B15" s="15"/>
      <c r="C15" s="15">
        <v>-12978039</v>
      </c>
      <c r="D15" s="15">
        <v>-1762453</v>
      </c>
      <c r="E15" s="15">
        <v>-1765170</v>
      </c>
      <c r="F15" s="15">
        <v>-1766810</v>
      </c>
      <c r="G15" s="15">
        <v>-1771923</v>
      </c>
      <c r="H15" s="15">
        <v>-5352219</v>
      </c>
      <c r="I15" s="15">
        <v>-494375</v>
      </c>
      <c r="J15" s="15">
        <v>-496500</v>
      </c>
      <c r="K15" s="15">
        <v>-496150</v>
      </c>
      <c r="L15" s="15">
        <v>-494400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>
        <v>-27378039</v>
      </c>
    </row>
    <row r="16" spans="1:26" x14ac:dyDescent="0.25">
      <c r="A16" s="14" t="s">
        <v>48</v>
      </c>
      <c r="B16" s="15"/>
      <c r="C16" s="15">
        <v>-47958190</v>
      </c>
      <c r="D16" s="15">
        <v>-76728666</v>
      </c>
      <c r="E16" s="15">
        <v>-25987072</v>
      </c>
      <c r="F16" s="15">
        <v>-21500000</v>
      </c>
      <c r="G16" s="15">
        <v>-36398206</v>
      </c>
      <c r="H16" s="15">
        <v>-32000000</v>
      </c>
      <c r="I16" s="15">
        <v>-35000000</v>
      </c>
      <c r="J16" s="15">
        <v>-5000000</v>
      </c>
      <c r="K16" s="15">
        <v>-1000000</v>
      </c>
      <c r="L16" s="15">
        <v>-1000000</v>
      </c>
      <c r="M16" s="15">
        <v>-1000000</v>
      </c>
      <c r="N16" s="15">
        <v>-1000000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>
        <v>-284572134</v>
      </c>
    </row>
    <row r="17" spans="1:26" x14ac:dyDescent="0.25">
      <c r="A17" s="14" t="s">
        <v>169</v>
      </c>
      <c r="B17" s="15"/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1000000</v>
      </c>
      <c r="I17" s="15">
        <v>0</v>
      </c>
      <c r="J17" s="15"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>
        <v>1000000</v>
      </c>
    </row>
    <row r="18" spans="1:26" x14ac:dyDescent="0.25">
      <c r="A18" s="14" t="s">
        <v>1</v>
      </c>
      <c r="B18" s="15">
        <v>920050966</v>
      </c>
      <c r="C18" s="15">
        <v>-620154686</v>
      </c>
      <c r="D18" s="15">
        <v>-220294402</v>
      </c>
      <c r="E18" s="15">
        <v>19023291</v>
      </c>
      <c r="F18" s="15">
        <v>98109196</v>
      </c>
      <c r="G18" s="15">
        <v>96329431</v>
      </c>
      <c r="H18" s="15">
        <v>119903027</v>
      </c>
      <c r="I18" s="15">
        <v>192084215</v>
      </c>
      <c r="J18" s="15">
        <v>210648807</v>
      </c>
      <c r="K18" s="15">
        <v>194546152</v>
      </c>
      <c r="L18" s="15">
        <v>119475714</v>
      </c>
      <c r="M18" s="15">
        <v>232620148</v>
      </c>
      <c r="N18" s="15">
        <v>117075181</v>
      </c>
      <c r="O18" s="15">
        <v>88141293</v>
      </c>
      <c r="P18" s="15">
        <v>46009666</v>
      </c>
      <c r="Q18" s="15">
        <v>44269793</v>
      </c>
      <c r="R18" s="15">
        <v>44989976</v>
      </c>
      <c r="S18" s="15">
        <v>91814590</v>
      </c>
      <c r="T18" s="15">
        <v>22528760</v>
      </c>
      <c r="U18" s="15">
        <v>9630690</v>
      </c>
      <c r="V18" s="15">
        <v>7021400</v>
      </c>
      <c r="W18" s="15">
        <v>11487500</v>
      </c>
      <c r="X18" s="15">
        <v>4429900</v>
      </c>
      <c r="Y18" s="15">
        <v>5964600</v>
      </c>
      <c r="Z18" s="15">
        <v>1855705208</v>
      </c>
    </row>
  </sheetData>
  <pageMargins left="0.25" right="0" top="0.5" bottom="0.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AFA</vt:lpstr>
      <vt:lpstr>Out Years</vt:lpstr>
      <vt:lpstr>2014-2036</vt:lpstr>
      <vt:lpstr>AFA!Print_Area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Tom Tresser</cp:lastModifiedBy>
  <cp:lastPrinted>2015-08-14T05:06:35Z</cp:lastPrinted>
  <dcterms:created xsi:type="dcterms:W3CDTF">2014-07-28T19:30:58Z</dcterms:created>
  <dcterms:modified xsi:type="dcterms:W3CDTF">2015-08-14T05:44:12Z</dcterms:modified>
</cp:coreProperties>
</file>